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win\Desktop\"/>
    </mc:Choice>
  </mc:AlternateContent>
  <bookViews>
    <workbookView xWindow="0" yWindow="0" windowWidth="15345" windowHeight="4545" tabRatio="337"/>
  </bookViews>
  <sheets>
    <sheet name="Arkusz1" sheetId="1" r:id="rId1"/>
  </sheets>
  <calcPr calcId="162913"/>
</workbook>
</file>

<file path=xl/calcChain.xml><?xml version="1.0" encoding="utf-8"?>
<calcChain xmlns="http://schemas.openxmlformats.org/spreadsheetml/2006/main">
  <c r="K6" i="1" l="1"/>
  <c r="K7"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X133" i="1" s="1"/>
  <c r="K134" i="1"/>
  <c r="X134" i="1" s="1"/>
  <c r="K135" i="1"/>
  <c r="X135" i="1" s="1"/>
  <c r="K136" i="1"/>
  <c r="X136" i="1" s="1"/>
  <c r="K137" i="1"/>
  <c r="X137" i="1" s="1"/>
  <c r="K138" i="1"/>
  <c r="K139" i="1"/>
  <c r="X139" i="1" s="1"/>
  <c r="K140" i="1"/>
  <c r="X140" i="1" s="1"/>
  <c r="K141" i="1"/>
  <c r="K142" i="1"/>
  <c r="X142" i="1" s="1"/>
  <c r="K143" i="1"/>
  <c r="X143" i="1" s="1"/>
  <c r="K144" i="1"/>
  <c r="X144" i="1" s="1"/>
  <c r="K145" i="1"/>
  <c r="X145" i="1" s="1"/>
  <c r="K146" i="1"/>
  <c r="X146" i="1" s="1"/>
  <c r="K147" i="1"/>
  <c r="X147" i="1" s="1"/>
  <c r="K148" i="1"/>
  <c r="K149" i="1"/>
  <c r="K150" i="1"/>
  <c r="K151" i="1"/>
  <c r="X151" i="1" s="1"/>
  <c r="K152" i="1"/>
  <c r="K153" i="1"/>
  <c r="K154" i="1"/>
  <c r="X154" i="1" s="1"/>
  <c r="K155" i="1"/>
  <c r="X155" i="1" s="1"/>
  <c r="K156" i="1"/>
  <c r="K157" i="1"/>
  <c r="K158" i="1"/>
  <c r="X158" i="1" s="1"/>
  <c r="BW159" i="1"/>
  <c r="AO159" i="1"/>
  <c r="AL159" i="1"/>
  <c r="AI159" i="1"/>
  <c r="AF159" i="1"/>
  <c r="C159" i="1"/>
  <c r="B159" i="1"/>
  <c r="CH158" i="1"/>
  <c r="CF158" i="1"/>
  <c r="BZ158" i="1"/>
  <c r="BW158" i="1"/>
  <c r="AR158" i="1"/>
  <c r="AO158" i="1"/>
  <c r="AL158" i="1"/>
  <c r="AI158" i="1"/>
  <c r="AF158" i="1"/>
  <c r="M158" i="1"/>
  <c r="Y158" i="1" s="1"/>
  <c r="I158" i="1"/>
  <c r="Z158" i="1" s="1"/>
  <c r="G158" i="1"/>
  <c r="W158" i="1" s="1"/>
  <c r="B158" i="1"/>
  <c r="C158" i="1" s="1"/>
  <c r="CH157" i="1"/>
  <c r="CF157" i="1"/>
  <c r="BZ157" i="1"/>
  <c r="BW157" i="1"/>
  <c r="AR157" i="1"/>
  <c r="AO157" i="1"/>
  <c r="AL157" i="1"/>
  <c r="AI157" i="1"/>
  <c r="AF157" i="1"/>
  <c r="M157" i="1"/>
  <c r="I157" i="1"/>
  <c r="Z157" i="1" s="1"/>
  <c r="G157" i="1"/>
  <c r="B157" i="1"/>
  <c r="CH156" i="1"/>
  <c r="CG156" i="1"/>
  <c r="CF156" i="1"/>
  <c r="BZ156" i="1"/>
  <c r="BW156" i="1"/>
  <c r="BP156" i="1"/>
  <c r="BN156" i="1"/>
  <c r="AX156" i="1"/>
  <c r="AU156" i="1"/>
  <c r="AR156" i="1"/>
  <c r="AO156" i="1"/>
  <c r="AL156" i="1"/>
  <c r="AI156" i="1"/>
  <c r="AF156" i="1"/>
  <c r="O156" i="1"/>
  <c r="BM156" i="1" s="1"/>
  <c r="M156" i="1"/>
  <c r="I156" i="1"/>
  <c r="Z156" i="1" s="1"/>
  <c r="G156" i="1"/>
  <c r="R156" i="1" s="1"/>
  <c r="AA156" i="1" s="1"/>
  <c r="C156" i="1"/>
  <c r="B156" i="1"/>
  <c r="CH155" i="1"/>
  <c r="CF155" i="1"/>
  <c r="BZ155" i="1"/>
  <c r="BW155" i="1"/>
  <c r="AR155" i="1"/>
  <c r="AO155" i="1"/>
  <c r="AL155" i="1"/>
  <c r="AI155" i="1"/>
  <c r="AF155" i="1"/>
  <c r="M155" i="1"/>
  <c r="Y155" i="1" s="1"/>
  <c r="I155" i="1"/>
  <c r="Z155" i="1" s="1"/>
  <c r="G155" i="1"/>
  <c r="R155" i="1" s="1"/>
  <c r="AA155" i="1" s="1"/>
  <c r="B155" i="1"/>
  <c r="C154" i="1" s="1"/>
  <c r="CH154" i="1"/>
  <c r="CF154" i="1"/>
  <c r="BZ154" i="1"/>
  <c r="BW154" i="1"/>
  <c r="AR154" i="1"/>
  <c r="AO154" i="1"/>
  <c r="AL154" i="1"/>
  <c r="AI154" i="1"/>
  <c r="AF154" i="1"/>
  <c r="M154" i="1"/>
  <c r="I154" i="1"/>
  <c r="Z154" i="1" s="1"/>
  <c r="G154" i="1"/>
  <c r="W154" i="1" s="1"/>
  <c r="B154" i="1"/>
  <c r="CH153" i="1"/>
  <c r="CG153" i="1"/>
  <c r="CF153" i="1"/>
  <c r="BZ153" i="1"/>
  <c r="BW153" i="1"/>
  <c r="BP153" i="1"/>
  <c r="BN153" i="1"/>
  <c r="AU153" i="1"/>
  <c r="AR153" i="1"/>
  <c r="AO153" i="1"/>
  <c r="AL153" i="1"/>
  <c r="AI153" i="1"/>
  <c r="AF153" i="1"/>
  <c r="O153" i="1"/>
  <c r="BM153" i="1" s="1"/>
  <c r="M153" i="1"/>
  <c r="I153" i="1"/>
  <c r="Z153" i="1" s="1"/>
  <c r="G153" i="1"/>
  <c r="C153" i="1" s="1"/>
  <c r="B153" i="1"/>
  <c r="CH152" i="1"/>
  <c r="CF152" i="1"/>
  <c r="BZ152" i="1"/>
  <c r="BW152" i="1"/>
  <c r="AR152" i="1"/>
  <c r="AO152" i="1"/>
  <c r="AL152" i="1"/>
  <c r="AI152" i="1"/>
  <c r="AF152" i="1"/>
  <c r="M152" i="1"/>
  <c r="I152" i="1"/>
  <c r="Z152" i="1" s="1"/>
  <c r="G152" i="1"/>
  <c r="R152" i="1" s="1"/>
  <c r="AA152" i="1" s="1"/>
  <c r="B152" i="1"/>
  <c r="C152" i="1" s="1"/>
  <c r="CH151" i="1"/>
  <c r="CF151" i="1"/>
  <c r="BZ151" i="1"/>
  <c r="BW151" i="1"/>
  <c r="AR151" i="1"/>
  <c r="AO151" i="1"/>
  <c r="AL151" i="1"/>
  <c r="AI151" i="1"/>
  <c r="AF151" i="1"/>
  <c r="M151" i="1"/>
  <c r="I151" i="1"/>
  <c r="Z151" i="1" s="1"/>
  <c r="G151" i="1"/>
  <c r="W151" i="1" s="1"/>
  <c r="C151" i="1"/>
  <c r="B151" i="1"/>
  <c r="CH150" i="1"/>
  <c r="CG150" i="1"/>
  <c r="CF150" i="1"/>
  <c r="BZ150" i="1"/>
  <c r="BW150" i="1"/>
  <c r="BP150" i="1"/>
  <c r="BN150" i="1"/>
  <c r="AU150" i="1"/>
  <c r="AR150" i="1"/>
  <c r="AO150" i="1"/>
  <c r="AL150" i="1"/>
  <c r="AI150" i="1"/>
  <c r="AF150" i="1"/>
  <c r="O150" i="1"/>
  <c r="BM150" i="1" s="1"/>
  <c r="M150" i="1"/>
  <c r="I150" i="1"/>
  <c r="Z150" i="1" s="1"/>
  <c r="G150" i="1"/>
  <c r="B150" i="1"/>
  <c r="CH149" i="1"/>
  <c r="CF149" i="1"/>
  <c r="BZ149" i="1"/>
  <c r="BW149" i="1"/>
  <c r="AR149" i="1"/>
  <c r="AO149" i="1"/>
  <c r="AL149" i="1"/>
  <c r="AI149" i="1"/>
  <c r="AF149" i="1"/>
  <c r="M149" i="1"/>
  <c r="I149" i="1"/>
  <c r="Z149" i="1" s="1"/>
  <c r="G149" i="1"/>
  <c r="R149" i="1" s="1"/>
  <c r="AA149" i="1" s="1"/>
  <c r="B149" i="1"/>
  <c r="C149" i="1" s="1"/>
  <c r="CH148" i="1"/>
  <c r="CF148" i="1"/>
  <c r="BZ148" i="1"/>
  <c r="BW148" i="1"/>
  <c r="AR148" i="1"/>
  <c r="AO148" i="1"/>
  <c r="AL148" i="1"/>
  <c r="AI148" i="1"/>
  <c r="AF148" i="1"/>
  <c r="M148" i="1"/>
  <c r="I148" i="1"/>
  <c r="Z148" i="1" s="1"/>
  <c r="G148" i="1"/>
  <c r="R148" i="1" s="1"/>
  <c r="AA148" i="1" s="1"/>
  <c r="B148" i="1"/>
  <c r="CH147" i="1"/>
  <c r="CG147" i="1"/>
  <c r="CF147" i="1"/>
  <c r="BZ147" i="1"/>
  <c r="BW147" i="1"/>
  <c r="BP147" i="1"/>
  <c r="BN147" i="1"/>
  <c r="AU147" i="1"/>
  <c r="AX147" i="1" s="1"/>
  <c r="AR147" i="1"/>
  <c r="AO147" i="1"/>
  <c r="AL147" i="1"/>
  <c r="AI147" i="1"/>
  <c r="AF147" i="1"/>
  <c r="O147" i="1"/>
  <c r="BM147" i="1" s="1"/>
  <c r="M147" i="1"/>
  <c r="I147" i="1"/>
  <c r="Z147" i="1" s="1"/>
  <c r="G147" i="1"/>
  <c r="C147" i="1" s="1"/>
  <c r="B147" i="1"/>
  <c r="CH146" i="1"/>
  <c r="CF146" i="1"/>
  <c r="BZ146" i="1"/>
  <c r="BW146" i="1"/>
  <c r="AR146" i="1"/>
  <c r="AO146" i="1"/>
  <c r="AL146" i="1"/>
  <c r="AI146" i="1"/>
  <c r="AF146" i="1"/>
  <c r="M146" i="1"/>
  <c r="Y146" i="1" s="1"/>
  <c r="I146" i="1"/>
  <c r="Z146" i="1" s="1"/>
  <c r="G146" i="1"/>
  <c r="B146" i="1"/>
  <c r="C145" i="1" s="1"/>
  <c r="CH145" i="1"/>
  <c r="CF145" i="1"/>
  <c r="BZ145" i="1"/>
  <c r="BW145" i="1"/>
  <c r="AR145" i="1"/>
  <c r="AO145" i="1"/>
  <c r="AL145" i="1"/>
  <c r="AI145" i="1"/>
  <c r="AF145" i="1"/>
  <c r="M145" i="1"/>
  <c r="I145" i="1"/>
  <c r="Z145" i="1" s="1"/>
  <c r="G145" i="1"/>
  <c r="R145" i="1" s="1"/>
  <c r="AA145" i="1" s="1"/>
  <c r="B145" i="1"/>
  <c r="CH144" i="1"/>
  <c r="CG144" i="1"/>
  <c r="CF144" i="1"/>
  <c r="BZ144" i="1"/>
  <c r="BW144" i="1"/>
  <c r="BP144" i="1"/>
  <c r="BN144" i="1"/>
  <c r="AU144" i="1"/>
  <c r="AX144" i="1" s="1"/>
  <c r="AR144" i="1"/>
  <c r="AO144" i="1"/>
  <c r="AL144" i="1"/>
  <c r="AI144" i="1"/>
  <c r="AF144" i="1"/>
  <c r="O144" i="1"/>
  <c r="P144" i="1" s="1"/>
  <c r="M144" i="1"/>
  <c r="Y144" i="1" s="1"/>
  <c r="I144" i="1"/>
  <c r="Z144" i="1" s="1"/>
  <c r="G144" i="1"/>
  <c r="R144" i="1" s="1"/>
  <c r="AA144" i="1" s="1"/>
  <c r="C144" i="1"/>
  <c r="B144" i="1"/>
  <c r="CH143" i="1"/>
  <c r="CF143" i="1"/>
  <c r="BZ143" i="1"/>
  <c r="BW143" i="1"/>
  <c r="AR143" i="1"/>
  <c r="AO143" i="1"/>
  <c r="AL143" i="1"/>
  <c r="AI143" i="1"/>
  <c r="AF143" i="1"/>
  <c r="M143" i="1"/>
  <c r="I143" i="1"/>
  <c r="Z143" i="1" s="1"/>
  <c r="G143" i="1"/>
  <c r="B143" i="1"/>
  <c r="C142" i="1" s="1"/>
  <c r="CH142" i="1"/>
  <c r="CF142" i="1"/>
  <c r="BZ142" i="1"/>
  <c r="BW142" i="1"/>
  <c r="AR142" i="1"/>
  <c r="AO142" i="1"/>
  <c r="AL142" i="1"/>
  <c r="AI142" i="1"/>
  <c r="AF142" i="1"/>
  <c r="M142" i="1"/>
  <c r="Y142" i="1" s="1"/>
  <c r="I142" i="1"/>
  <c r="Z142" i="1" s="1"/>
  <c r="G142" i="1"/>
  <c r="W142" i="1" s="1"/>
  <c r="B142" i="1"/>
  <c r="CH141" i="1"/>
  <c r="CG141" i="1"/>
  <c r="CF141" i="1"/>
  <c r="BZ141" i="1"/>
  <c r="BW141" i="1"/>
  <c r="BP141" i="1"/>
  <c r="BN141" i="1"/>
  <c r="AX141" i="1"/>
  <c r="AU141" i="1"/>
  <c r="AR141" i="1"/>
  <c r="AO141" i="1"/>
  <c r="AL141" i="1"/>
  <c r="AI141" i="1"/>
  <c r="AF141" i="1"/>
  <c r="O141" i="1"/>
  <c r="BM141" i="1" s="1"/>
  <c r="M141" i="1"/>
  <c r="I141" i="1"/>
  <c r="Z141" i="1" s="1"/>
  <c r="G141" i="1"/>
  <c r="W141" i="1" s="1"/>
  <c r="C141" i="1"/>
  <c r="B141" i="1"/>
  <c r="CH140" i="1"/>
  <c r="CF140" i="1"/>
  <c r="BZ140" i="1"/>
  <c r="BW140" i="1"/>
  <c r="AR140" i="1"/>
  <c r="AO140" i="1"/>
  <c r="AL140" i="1"/>
  <c r="AI140" i="1"/>
  <c r="AF140" i="1"/>
  <c r="M140" i="1"/>
  <c r="Y140" i="1" s="1"/>
  <c r="I140" i="1"/>
  <c r="Z140" i="1" s="1"/>
  <c r="G140" i="1"/>
  <c r="B140" i="1"/>
  <c r="C138" i="1" s="1"/>
  <c r="CH139" i="1"/>
  <c r="CF139" i="1"/>
  <c r="BZ139" i="1"/>
  <c r="BW139" i="1"/>
  <c r="AR139" i="1"/>
  <c r="AO139" i="1"/>
  <c r="AL139" i="1"/>
  <c r="AI139" i="1"/>
  <c r="AF139" i="1"/>
  <c r="M139" i="1"/>
  <c r="I139" i="1"/>
  <c r="Z139" i="1" s="1"/>
  <c r="G139" i="1"/>
  <c r="W139" i="1" s="1"/>
  <c r="B139" i="1"/>
  <c r="CH138" i="1"/>
  <c r="CG138" i="1"/>
  <c r="CF138" i="1"/>
  <c r="BZ138" i="1"/>
  <c r="BW138" i="1"/>
  <c r="BP138" i="1"/>
  <c r="BN138" i="1"/>
  <c r="AU138" i="1"/>
  <c r="AX138" i="1" s="1"/>
  <c r="AR138" i="1"/>
  <c r="AO138" i="1"/>
  <c r="AL138" i="1"/>
  <c r="AI138" i="1"/>
  <c r="AF138" i="1"/>
  <c r="O138" i="1"/>
  <c r="BM138" i="1" s="1"/>
  <c r="M138" i="1"/>
  <c r="I138" i="1"/>
  <c r="Z138" i="1" s="1"/>
  <c r="G138" i="1"/>
  <c r="R138" i="1" s="1"/>
  <c r="AA138" i="1" s="1"/>
  <c r="B138" i="1"/>
  <c r="CH137" i="1"/>
  <c r="CF137" i="1"/>
  <c r="BZ137" i="1"/>
  <c r="BW137" i="1"/>
  <c r="AR137" i="1"/>
  <c r="AO137" i="1"/>
  <c r="AL137" i="1"/>
  <c r="AI137" i="1"/>
  <c r="AF137" i="1"/>
  <c r="M137" i="1"/>
  <c r="I137" i="1"/>
  <c r="Z137" i="1" s="1"/>
  <c r="G137" i="1"/>
  <c r="C137" i="1" s="1"/>
  <c r="B137" i="1"/>
  <c r="C136" i="1" s="1"/>
  <c r="CH136" i="1"/>
  <c r="CF136" i="1"/>
  <c r="BZ136" i="1"/>
  <c r="BW136" i="1"/>
  <c r="AR136" i="1"/>
  <c r="AO136" i="1"/>
  <c r="AL136" i="1"/>
  <c r="AI136" i="1"/>
  <c r="AF136" i="1"/>
  <c r="M136" i="1"/>
  <c r="Y136" i="1" s="1"/>
  <c r="I136" i="1"/>
  <c r="Z136" i="1" s="1"/>
  <c r="G136" i="1"/>
  <c r="W136" i="1" s="1"/>
  <c r="B136" i="1"/>
  <c r="CH135" i="1"/>
  <c r="CG135" i="1"/>
  <c r="CF135" i="1"/>
  <c r="BZ135" i="1"/>
  <c r="BW135" i="1"/>
  <c r="BP135" i="1"/>
  <c r="BN135" i="1"/>
  <c r="AU135" i="1"/>
  <c r="AR135" i="1"/>
  <c r="AO135" i="1"/>
  <c r="AL135" i="1"/>
  <c r="AI135" i="1"/>
  <c r="AF135" i="1"/>
  <c r="O135" i="1"/>
  <c r="BM135" i="1" s="1"/>
  <c r="M135" i="1"/>
  <c r="I135" i="1"/>
  <c r="Z135" i="1" s="1"/>
  <c r="G135" i="1"/>
  <c r="R135" i="1" s="1"/>
  <c r="AA135" i="1" s="1"/>
  <c r="C135" i="1"/>
  <c r="B135" i="1"/>
  <c r="CH134" i="1"/>
  <c r="CF134" i="1"/>
  <c r="BZ134" i="1"/>
  <c r="BW134" i="1"/>
  <c r="AR134" i="1"/>
  <c r="AO134" i="1"/>
  <c r="AL134" i="1"/>
  <c r="AI134" i="1"/>
  <c r="AF134" i="1"/>
  <c r="M134" i="1"/>
  <c r="I134" i="1"/>
  <c r="Z134" i="1" s="1"/>
  <c r="G134" i="1"/>
  <c r="B134" i="1"/>
  <c r="C133" i="1" s="1"/>
  <c r="CH133" i="1"/>
  <c r="CF133" i="1"/>
  <c r="BZ133" i="1"/>
  <c r="BW133" i="1"/>
  <c r="AR133" i="1"/>
  <c r="AO133" i="1"/>
  <c r="AL133" i="1"/>
  <c r="AI133" i="1"/>
  <c r="AF133" i="1"/>
  <c r="M133" i="1"/>
  <c r="I133" i="1"/>
  <c r="Z133" i="1" s="1"/>
  <c r="G133" i="1"/>
  <c r="R133" i="1" s="1"/>
  <c r="AA133" i="1" s="1"/>
  <c r="B133" i="1"/>
  <c r="CH132" i="1"/>
  <c r="CG132" i="1"/>
  <c r="CF132" i="1"/>
  <c r="BZ132" i="1"/>
  <c r="BW132" i="1"/>
  <c r="BP132" i="1"/>
  <c r="BN132" i="1"/>
  <c r="AU132" i="1"/>
  <c r="AR132" i="1"/>
  <c r="AO132" i="1"/>
  <c r="AL132" i="1"/>
  <c r="AI132" i="1"/>
  <c r="AF132" i="1"/>
  <c r="O132" i="1"/>
  <c r="M132" i="1"/>
  <c r="I132" i="1"/>
  <c r="Z132" i="1" s="1"/>
  <c r="G132" i="1"/>
  <c r="W132" i="1" s="1"/>
  <c r="B132" i="1"/>
  <c r="CH131" i="1"/>
  <c r="CF131" i="1"/>
  <c r="BZ131" i="1"/>
  <c r="BW131" i="1"/>
  <c r="AR131" i="1"/>
  <c r="AO131" i="1"/>
  <c r="AL131" i="1"/>
  <c r="AI131" i="1"/>
  <c r="AF131" i="1"/>
  <c r="C155" i="1" l="1"/>
  <c r="C132" i="1"/>
  <c r="C150" i="1"/>
  <c r="C139" i="1"/>
  <c r="C140" i="1"/>
  <c r="C143" i="1"/>
  <c r="BL150" i="1"/>
  <c r="P141" i="1"/>
  <c r="P153" i="1"/>
  <c r="AZ153" i="1" s="1"/>
  <c r="BK135" i="1"/>
  <c r="BK147" i="1"/>
  <c r="AX132" i="1"/>
  <c r="BM132" i="1"/>
  <c r="C134" i="1"/>
  <c r="AX135" i="1"/>
  <c r="C146" i="1"/>
  <c r="C148" i="1"/>
  <c r="BL147" i="1"/>
  <c r="AX150" i="1"/>
  <c r="C157" i="1"/>
  <c r="P132" i="1"/>
  <c r="AZ132" i="1" s="1"/>
  <c r="P156" i="1"/>
  <c r="BK138" i="1"/>
  <c r="BK150" i="1"/>
  <c r="AX153" i="1"/>
  <c r="P135" i="1"/>
  <c r="P147" i="1"/>
  <c r="BK141" i="1"/>
  <c r="BK153" i="1"/>
  <c r="P138" i="1"/>
  <c r="BI138" i="1" s="1"/>
  <c r="P150" i="1"/>
  <c r="BI150" i="1" s="1"/>
  <c r="BK132" i="1"/>
  <c r="BK144" i="1"/>
  <c r="BK156" i="1"/>
  <c r="R141" i="1"/>
  <c r="AA141" i="1" s="1"/>
  <c r="R153" i="1"/>
  <c r="AA153" i="1" s="1"/>
  <c r="R157" i="1"/>
  <c r="AA157" i="1" s="1"/>
  <c r="R140" i="1"/>
  <c r="AA140" i="1" s="1"/>
  <c r="R136" i="1"/>
  <c r="AA136" i="1" s="1"/>
  <c r="R132" i="1"/>
  <c r="AA132" i="1" s="1"/>
  <c r="R137" i="1"/>
  <c r="AA137" i="1" s="1"/>
  <c r="R158" i="1"/>
  <c r="AA158" i="1" s="1"/>
  <c r="R154" i="1"/>
  <c r="AA154" i="1" s="1"/>
  <c r="R150" i="1"/>
  <c r="AA150" i="1" s="1"/>
  <c r="R146" i="1"/>
  <c r="AA146" i="1" s="1"/>
  <c r="R142" i="1"/>
  <c r="AA142" i="1" s="1"/>
  <c r="R134" i="1"/>
  <c r="AA134" i="1" s="1"/>
  <c r="R151" i="1"/>
  <c r="AA151" i="1" s="1"/>
  <c r="R147" i="1"/>
  <c r="AA147" i="1" s="1"/>
  <c r="R143" i="1"/>
  <c r="AA143" i="1" s="1"/>
  <c r="R139" i="1"/>
  <c r="AA139" i="1" s="1"/>
  <c r="BL141" i="1"/>
  <c r="BL156" i="1"/>
  <c r="BO141" i="1"/>
  <c r="BO150" i="1"/>
  <c r="X141" i="1"/>
  <c r="BL132" i="1"/>
  <c r="BL138" i="1"/>
  <c r="BL135" i="1"/>
  <c r="Y138" i="1"/>
  <c r="BL153" i="1"/>
  <c r="BL144" i="1"/>
  <c r="Y153" i="1"/>
  <c r="X153" i="1" s="1"/>
  <c r="X138" i="1"/>
  <c r="W138" i="1" s="1"/>
  <c r="BO135" i="1"/>
  <c r="BO153" i="1"/>
  <c r="BO156" i="1"/>
  <c r="BO132" i="1"/>
  <c r="BO147" i="1"/>
  <c r="BO144" i="1"/>
  <c r="BO138" i="1"/>
  <c r="S145" i="1"/>
  <c r="Y149" i="1"/>
  <c r="X149" i="1" s="1"/>
  <c r="W149" i="1" s="1"/>
  <c r="S149" i="1" s="1"/>
  <c r="S144" i="1"/>
  <c r="Y133" i="1"/>
  <c r="S148" i="1"/>
  <c r="S155" i="1"/>
  <c r="X132" i="1"/>
  <c r="X148" i="1"/>
  <c r="X156" i="1"/>
  <c r="S138" i="1"/>
  <c r="S152" i="1"/>
  <c r="BI144" i="1"/>
  <c r="BQ144" i="1"/>
  <c r="Q144" i="1"/>
  <c r="BJ156" i="1"/>
  <c r="BM144" i="1"/>
  <c r="W143" i="1"/>
  <c r="W145" i="1"/>
  <c r="W152" i="1"/>
  <c r="BJ135" i="1"/>
  <c r="W155" i="1"/>
  <c r="BJ141" i="1"/>
  <c r="W147" i="1"/>
  <c r="BJ132" i="1"/>
  <c r="W140" i="1"/>
  <c r="AZ144" i="1"/>
  <c r="BJ144" i="1"/>
  <c r="W148" i="1"/>
  <c r="BJ150" i="1"/>
  <c r="W150" i="1"/>
  <c r="W137" i="1"/>
  <c r="BJ138" i="1"/>
  <c r="W134" i="1"/>
  <c r="W146" i="1"/>
  <c r="W157" i="1"/>
  <c r="W156" i="1"/>
  <c r="W133" i="1"/>
  <c r="S133" i="1" s="1"/>
  <c r="W135" i="1"/>
  <c r="W144" i="1"/>
  <c r="BJ147" i="1"/>
  <c r="W153" i="1"/>
  <c r="BJ153" i="1"/>
  <c r="M131" i="1"/>
  <c r="X131" i="1"/>
  <c r="I131" i="1"/>
  <c r="Z131" i="1" s="1"/>
  <c r="G131" i="1"/>
  <c r="B131" i="1"/>
  <c r="CH130" i="1"/>
  <c r="CF130" i="1"/>
  <c r="BZ130" i="1"/>
  <c r="BW130" i="1"/>
  <c r="AR130" i="1"/>
  <c r="AO130" i="1"/>
  <c r="AL130" i="1"/>
  <c r="AI130" i="1"/>
  <c r="AF130" i="1"/>
  <c r="M130" i="1"/>
  <c r="Y130" i="1" s="1"/>
  <c r="I130" i="1"/>
  <c r="Z130" i="1" s="1"/>
  <c r="G130" i="1"/>
  <c r="B130" i="1"/>
  <c r="CH129" i="1"/>
  <c r="CG129" i="1"/>
  <c r="CF129" i="1"/>
  <c r="BZ129" i="1"/>
  <c r="BW129" i="1"/>
  <c r="BP129" i="1"/>
  <c r="BN129" i="1"/>
  <c r="AU129" i="1"/>
  <c r="AX129" i="1" s="1"/>
  <c r="AR129" i="1"/>
  <c r="AO129" i="1"/>
  <c r="AL129" i="1"/>
  <c r="AI129" i="1"/>
  <c r="AF129" i="1"/>
  <c r="O129" i="1"/>
  <c r="P129" i="1" s="1"/>
  <c r="M129" i="1"/>
  <c r="I129" i="1"/>
  <c r="G129" i="1"/>
  <c r="B129" i="1"/>
  <c r="CH128" i="1"/>
  <c r="CF128" i="1"/>
  <c r="BZ128" i="1"/>
  <c r="BW128" i="1"/>
  <c r="AR128" i="1"/>
  <c r="AO128" i="1"/>
  <c r="AL128" i="1"/>
  <c r="AI128" i="1"/>
  <c r="AF128" i="1"/>
  <c r="M128" i="1"/>
  <c r="Y128" i="1" s="1"/>
  <c r="I128" i="1"/>
  <c r="Z128" i="1" s="1"/>
  <c r="G128" i="1"/>
  <c r="B128" i="1"/>
  <c r="CH127" i="1"/>
  <c r="CF127" i="1"/>
  <c r="BZ127" i="1"/>
  <c r="BW127" i="1"/>
  <c r="AR127" i="1"/>
  <c r="AO127" i="1"/>
  <c r="AL127" i="1"/>
  <c r="AI127" i="1"/>
  <c r="AF127" i="1"/>
  <c r="M127" i="1"/>
  <c r="I127" i="1"/>
  <c r="Z127" i="1" s="1"/>
  <c r="G127" i="1"/>
  <c r="R127" i="1" s="1"/>
  <c r="AA127" i="1" s="1"/>
  <c r="B127" i="1"/>
  <c r="CH126" i="1"/>
  <c r="CG126" i="1"/>
  <c r="CF126" i="1"/>
  <c r="BZ126" i="1"/>
  <c r="BW126" i="1"/>
  <c r="BP126" i="1"/>
  <c r="BN126" i="1"/>
  <c r="AX126" i="1"/>
  <c r="AU126" i="1"/>
  <c r="AR126" i="1"/>
  <c r="AO126" i="1"/>
  <c r="AL126" i="1"/>
  <c r="AI126" i="1"/>
  <c r="AF126" i="1"/>
  <c r="O126" i="1"/>
  <c r="P126" i="1" s="1"/>
  <c r="M126" i="1"/>
  <c r="Y126" i="1" s="1"/>
  <c r="I126" i="1"/>
  <c r="G126" i="1"/>
  <c r="B126" i="1"/>
  <c r="CH125" i="1"/>
  <c r="CF125" i="1"/>
  <c r="BZ125" i="1"/>
  <c r="BW125" i="1"/>
  <c r="AR125" i="1"/>
  <c r="AO125" i="1"/>
  <c r="AL125" i="1"/>
  <c r="AI125" i="1"/>
  <c r="AF125" i="1"/>
  <c r="M125" i="1"/>
  <c r="I125" i="1"/>
  <c r="Z125" i="1" s="1"/>
  <c r="G125" i="1"/>
  <c r="B125" i="1"/>
  <c r="C123" i="1" s="1"/>
  <c r="CH124" i="1"/>
  <c r="CF124" i="1"/>
  <c r="BZ124" i="1"/>
  <c r="BW124" i="1"/>
  <c r="AR124" i="1"/>
  <c r="AO124" i="1"/>
  <c r="AL124" i="1"/>
  <c r="AI124" i="1"/>
  <c r="AF124" i="1"/>
  <c r="M124" i="1"/>
  <c r="Y124" i="1" s="1"/>
  <c r="I124" i="1"/>
  <c r="Z124" i="1" s="1"/>
  <c r="G124" i="1"/>
  <c r="B124" i="1"/>
  <c r="CH123" i="1"/>
  <c r="CG123" i="1"/>
  <c r="CF123" i="1"/>
  <c r="BZ123" i="1"/>
  <c r="BW123" i="1"/>
  <c r="BP123" i="1"/>
  <c r="BN123" i="1"/>
  <c r="AU123" i="1"/>
  <c r="AR123" i="1"/>
  <c r="AO123" i="1"/>
  <c r="AL123" i="1"/>
  <c r="AI123" i="1"/>
  <c r="AF123" i="1"/>
  <c r="O123" i="1"/>
  <c r="P123" i="1" s="1"/>
  <c r="M123" i="1"/>
  <c r="X123" i="1"/>
  <c r="I123" i="1"/>
  <c r="G123" i="1"/>
  <c r="R123" i="1" s="1"/>
  <c r="AA123" i="1" s="1"/>
  <c r="B123" i="1"/>
  <c r="CH122" i="1"/>
  <c r="CF122" i="1"/>
  <c r="BZ122" i="1"/>
  <c r="BW122" i="1"/>
  <c r="AR122" i="1"/>
  <c r="AO122" i="1"/>
  <c r="AL122" i="1"/>
  <c r="AI122" i="1"/>
  <c r="AF122" i="1"/>
  <c r="M122" i="1"/>
  <c r="X122" i="1"/>
  <c r="I122" i="1"/>
  <c r="Z122" i="1" s="1"/>
  <c r="G122" i="1"/>
  <c r="B122" i="1"/>
  <c r="C121" i="1" s="1"/>
  <c r="CH121" i="1"/>
  <c r="CF121" i="1"/>
  <c r="BZ121" i="1"/>
  <c r="BW121" i="1"/>
  <c r="AR121" i="1"/>
  <c r="AO121" i="1"/>
  <c r="AL121" i="1"/>
  <c r="AI121" i="1"/>
  <c r="AF121" i="1"/>
  <c r="M121" i="1"/>
  <c r="I121" i="1"/>
  <c r="Z121" i="1" s="1"/>
  <c r="G121" i="1"/>
  <c r="R121" i="1" s="1"/>
  <c r="AA121" i="1" s="1"/>
  <c r="B121" i="1"/>
  <c r="CH120" i="1"/>
  <c r="CG120" i="1"/>
  <c r="CF120" i="1"/>
  <c r="BZ120" i="1"/>
  <c r="BW120" i="1"/>
  <c r="BP120" i="1"/>
  <c r="BN120" i="1"/>
  <c r="AU120" i="1"/>
  <c r="AR120" i="1"/>
  <c r="AO120" i="1"/>
  <c r="AL120" i="1"/>
  <c r="AI120" i="1"/>
  <c r="AF120" i="1"/>
  <c r="O120" i="1"/>
  <c r="P120" i="1" s="1"/>
  <c r="M120" i="1"/>
  <c r="Y120" i="1" s="1"/>
  <c r="I120" i="1"/>
  <c r="G120" i="1"/>
  <c r="R120" i="1" s="1"/>
  <c r="AA120" i="1" s="1"/>
  <c r="C120" i="1"/>
  <c r="B120" i="1"/>
  <c r="CH119" i="1"/>
  <c r="CF119" i="1"/>
  <c r="BZ119" i="1"/>
  <c r="BW119" i="1"/>
  <c r="AR119" i="1"/>
  <c r="AO119" i="1"/>
  <c r="AL119" i="1"/>
  <c r="AI119" i="1"/>
  <c r="AF119" i="1"/>
  <c r="M119" i="1"/>
  <c r="X119" i="1"/>
  <c r="I119" i="1"/>
  <c r="Z119" i="1" s="1"/>
  <c r="G119" i="1"/>
  <c r="B119" i="1"/>
  <c r="CH118" i="1"/>
  <c r="CF118" i="1"/>
  <c r="BZ118" i="1"/>
  <c r="BW118" i="1"/>
  <c r="AR118" i="1"/>
  <c r="AO118" i="1"/>
  <c r="AL118" i="1"/>
  <c r="AI118" i="1"/>
  <c r="AF118" i="1"/>
  <c r="M118" i="1"/>
  <c r="Y118" i="1" s="1"/>
  <c r="X118" i="1"/>
  <c r="I118" i="1"/>
  <c r="Z118" i="1" s="1"/>
  <c r="G118" i="1"/>
  <c r="R118" i="1" s="1"/>
  <c r="AA118" i="1" s="1"/>
  <c r="B118" i="1"/>
  <c r="CH117" i="1"/>
  <c r="CG117" i="1"/>
  <c r="CF117" i="1"/>
  <c r="BZ117" i="1"/>
  <c r="BW117" i="1"/>
  <c r="BP117" i="1"/>
  <c r="BN117" i="1"/>
  <c r="AU117" i="1"/>
  <c r="AX117" i="1" s="1"/>
  <c r="AR117" i="1"/>
  <c r="AO117" i="1"/>
  <c r="AL117" i="1"/>
  <c r="AI117" i="1"/>
  <c r="AF117" i="1"/>
  <c r="O117" i="1"/>
  <c r="P117" i="1" s="1"/>
  <c r="M117" i="1"/>
  <c r="I117" i="1"/>
  <c r="G117" i="1"/>
  <c r="B117" i="1"/>
  <c r="CH116" i="1"/>
  <c r="CF116" i="1"/>
  <c r="BZ116" i="1"/>
  <c r="BW116" i="1"/>
  <c r="AR116" i="1"/>
  <c r="AO116" i="1"/>
  <c r="AL116" i="1"/>
  <c r="AI116" i="1"/>
  <c r="AF116" i="1"/>
  <c r="M116" i="1"/>
  <c r="Y116" i="1" s="1"/>
  <c r="X116" i="1"/>
  <c r="I116" i="1"/>
  <c r="Z116" i="1" s="1"/>
  <c r="G116" i="1"/>
  <c r="C116" i="1"/>
  <c r="B116" i="1"/>
  <c r="CH115" i="1"/>
  <c r="CF115" i="1"/>
  <c r="BZ115" i="1"/>
  <c r="BW115" i="1"/>
  <c r="AR115" i="1"/>
  <c r="AO115" i="1"/>
  <c r="AL115" i="1"/>
  <c r="AI115" i="1"/>
  <c r="AF115" i="1"/>
  <c r="M115" i="1"/>
  <c r="X115" i="1"/>
  <c r="I115" i="1"/>
  <c r="Z115" i="1" s="1"/>
  <c r="G115" i="1"/>
  <c r="C115" i="1"/>
  <c r="B115" i="1"/>
  <c r="CH114" i="1"/>
  <c r="CG114" i="1"/>
  <c r="CF114" i="1"/>
  <c r="BZ114" i="1"/>
  <c r="BW114" i="1"/>
  <c r="BP114" i="1"/>
  <c r="BN114" i="1"/>
  <c r="AU114" i="1"/>
  <c r="AR114" i="1"/>
  <c r="AO114" i="1"/>
  <c r="AL114" i="1"/>
  <c r="AI114" i="1"/>
  <c r="AF114" i="1"/>
  <c r="O114" i="1"/>
  <c r="P114" i="1" s="1"/>
  <c r="M114" i="1"/>
  <c r="I114" i="1"/>
  <c r="G114" i="1"/>
  <c r="B114" i="1"/>
  <c r="CH113" i="1"/>
  <c r="CF113" i="1"/>
  <c r="BZ113" i="1"/>
  <c r="BW113" i="1"/>
  <c r="AR113" i="1"/>
  <c r="AO113" i="1"/>
  <c r="AL113" i="1"/>
  <c r="AI113" i="1"/>
  <c r="AF113" i="1"/>
  <c r="M113" i="1"/>
  <c r="I113" i="1"/>
  <c r="Z113" i="1" s="1"/>
  <c r="G113" i="1"/>
  <c r="B113" i="1"/>
  <c r="C113" i="1" s="1"/>
  <c r="CH112" i="1"/>
  <c r="CF112" i="1"/>
  <c r="BZ112" i="1"/>
  <c r="BW112" i="1"/>
  <c r="AR112" i="1"/>
  <c r="AO112" i="1"/>
  <c r="AL112" i="1"/>
  <c r="AI112" i="1"/>
  <c r="AF112" i="1"/>
  <c r="M112" i="1"/>
  <c r="X112" i="1"/>
  <c r="I112" i="1"/>
  <c r="Z112" i="1" s="1"/>
  <c r="G112" i="1"/>
  <c r="B112" i="1"/>
  <c r="CH111" i="1"/>
  <c r="CG111" i="1"/>
  <c r="CF111" i="1"/>
  <c r="BZ111" i="1"/>
  <c r="BW111" i="1"/>
  <c r="BP111" i="1"/>
  <c r="BN111" i="1"/>
  <c r="AU111" i="1"/>
  <c r="AR111" i="1"/>
  <c r="AO111" i="1"/>
  <c r="AL111" i="1"/>
  <c r="AI111" i="1"/>
  <c r="AF111" i="1"/>
  <c r="O111" i="1"/>
  <c r="P111" i="1" s="1"/>
  <c r="M111" i="1"/>
  <c r="I111" i="1"/>
  <c r="G111" i="1"/>
  <c r="C111" i="1"/>
  <c r="B111" i="1"/>
  <c r="CH110" i="1"/>
  <c r="CF110" i="1"/>
  <c r="BZ110" i="1"/>
  <c r="BW110" i="1"/>
  <c r="AR110" i="1"/>
  <c r="AO110" i="1"/>
  <c r="AL110" i="1"/>
  <c r="AI110" i="1"/>
  <c r="AF110" i="1"/>
  <c r="M110" i="1"/>
  <c r="Y110" i="1" s="1"/>
  <c r="X110" i="1"/>
  <c r="I110" i="1"/>
  <c r="Z110" i="1" s="1"/>
  <c r="G110" i="1"/>
  <c r="B110" i="1"/>
  <c r="CH109" i="1"/>
  <c r="CF109" i="1"/>
  <c r="BZ109" i="1"/>
  <c r="BW109" i="1"/>
  <c r="AR109" i="1"/>
  <c r="AO109" i="1"/>
  <c r="AL109" i="1"/>
  <c r="AI109" i="1"/>
  <c r="AF109" i="1"/>
  <c r="M109" i="1"/>
  <c r="X109" i="1"/>
  <c r="I109" i="1"/>
  <c r="Z109" i="1" s="1"/>
  <c r="G109" i="1"/>
  <c r="R109" i="1" s="1"/>
  <c r="AA109" i="1" s="1"/>
  <c r="C109" i="1"/>
  <c r="B109" i="1"/>
  <c r="CH108" i="1"/>
  <c r="CG108" i="1"/>
  <c r="CF108" i="1"/>
  <c r="BZ108" i="1"/>
  <c r="BW108" i="1"/>
  <c r="BP108" i="1"/>
  <c r="BN108" i="1"/>
  <c r="AU108" i="1"/>
  <c r="AR108" i="1"/>
  <c r="AO108" i="1"/>
  <c r="AL108" i="1"/>
  <c r="AI108" i="1"/>
  <c r="AF108" i="1"/>
  <c r="O108" i="1"/>
  <c r="P108" i="1" s="1"/>
  <c r="M108" i="1"/>
  <c r="Y108" i="1" s="1"/>
  <c r="I108" i="1"/>
  <c r="G108" i="1"/>
  <c r="R108" i="1" s="1"/>
  <c r="AA108" i="1" s="1"/>
  <c r="C108" i="1"/>
  <c r="B108" i="1"/>
  <c r="CH107" i="1"/>
  <c r="CF107" i="1"/>
  <c r="BZ107" i="1"/>
  <c r="BW107" i="1"/>
  <c r="AR107" i="1"/>
  <c r="AO107" i="1"/>
  <c r="AL107" i="1"/>
  <c r="AI107" i="1"/>
  <c r="AF107" i="1"/>
  <c r="M107" i="1"/>
  <c r="X107" i="1"/>
  <c r="I107" i="1"/>
  <c r="Z107" i="1" s="1"/>
  <c r="G107" i="1"/>
  <c r="B107" i="1"/>
  <c r="C106" i="1" s="1"/>
  <c r="CH106" i="1"/>
  <c r="CF106" i="1"/>
  <c r="BZ106" i="1"/>
  <c r="BW106" i="1"/>
  <c r="AR106" i="1"/>
  <c r="AO106" i="1"/>
  <c r="AL106" i="1"/>
  <c r="AI106" i="1"/>
  <c r="AF106" i="1"/>
  <c r="M106" i="1"/>
  <c r="Y106" i="1" s="1"/>
  <c r="X106" i="1"/>
  <c r="I106" i="1"/>
  <c r="Z106" i="1" s="1"/>
  <c r="G106" i="1"/>
  <c r="R106" i="1" s="1"/>
  <c r="AA106" i="1" s="1"/>
  <c r="B106" i="1"/>
  <c r="CH105" i="1"/>
  <c r="CG105" i="1"/>
  <c r="CF105" i="1"/>
  <c r="BZ105" i="1"/>
  <c r="BW105" i="1"/>
  <c r="BP105" i="1"/>
  <c r="BN105" i="1"/>
  <c r="AX105" i="1"/>
  <c r="AU105" i="1"/>
  <c r="AR105" i="1"/>
  <c r="AO105" i="1"/>
  <c r="AL105" i="1"/>
  <c r="AI105" i="1"/>
  <c r="AF105" i="1"/>
  <c r="O105" i="1"/>
  <c r="P105" i="1" s="1"/>
  <c r="M105" i="1"/>
  <c r="X105" i="1"/>
  <c r="I105" i="1"/>
  <c r="G105" i="1"/>
  <c r="R105" i="1" s="1"/>
  <c r="AA105" i="1" s="1"/>
  <c r="C105" i="1"/>
  <c r="B105" i="1"/>
  <c r="CH104" i="1"/>
  <c r="CF104" i="1"/>
  <c r="BZ104" i="1"/>
  <c r="BW104" i="1"/>
  <c r="AR104" i="1"/>
  <c r="AO104" i="1"/>
  <c r="AL104" i="1"/>
  <c r="AI104" i="1"/>
  <c r="AF104" i="1"/>
  <c r="M104" i="1"/>
  <c r="I104" i="1"/>
  <c r="Z104" i="1" s="1"/>
  <c r="G104" i="1"/>
  <c r="B104" i="1"/>
  <c r="C103" i="1" s="1"/>
  <c r="CH103" i="1"/>
  <c r="CF103" i="1"/>
  <c r="BZ103" i="1"/>
  <c r="BW103" i="1"/>
  <c r="AR103" i="1"/>
  <c r="AO103" i="1"/>
  <c r="AL103" i="1"/>
  <c r="AI103" i="1"/>
  <c r="AF103" i="1"/>
  <c r="M103" i="1"/>
  <c r="X103" i="1"/>
  <c r="I103" i="1"/>
  <c r="Z103" i="1" s="1"/>
  <c r="G103" i="1"/>
  <c r="B103" i="1"/>
  <c r="CH102" i="1"/>
  <c r="CG102" i="1"/>
  <c r="CF102" i="1"/>
  <c r="BZ102" i="1"/>
  <c r="BW102" i="1"/>
  <c r="BP102" i="1"/>
  <c r="BN102" i="1"/>
  <c r="AU102" i="1"/>
  <c r="AR102" i="1"/>
  <c r="AO102" i="1"/>
  <c r="AL102" i="1"/>
  <c r="AI102" i="1"/>
  <c r="AF102" i="1"/>
  <c r="O102" i="1"/>
  <c r="P102" i="1" s="1"/>
  <c r="M102" i="1"/>
  <c r="Y102" i="1" s="1"/>
  <c r="I102" i="1"/>
  <c r="G102" i="1"/>
  <c r="B102" i="1"/>
  <c r="CH101" i="1"/>
  <c r="CF101" i="1"/>
  <c r="BZ101" i="1"/>
  <c r="BW101" i="1"/>
  <c r="AR101" i="1"/>
  <c r="AO101" i="1"/>
  <c r="AL101" i="1"/>
  <c r="AI101" i="1"/>
  <c r="AF101" i="1"/>
  <c r="M101" i="1"/>
  <c r="X101" i="1"/>
  <c r="I101" i="1"/>
  <c r="Z101" i="1" s="1"/>
  <c r="G101" i="1"/>
  <c r="B101" i="1"/>
  <c r="CH100" i="1"/>
  <c r="CF100" i="1"/>
  <c r="BZ100" i="1"/>
  <c r="BW100" i="1"/>
  <c r="AR100" i="1"/>
  <c r="AO100" i="1"/>
  <c r="AL100" i="1"/>
  <c r="AI100" i="1"/>
  <c r="AF100" i="1"/>
  <c r="M100" i="1"/>
  <c r="Y100" i="1" s="1"/>
  <c r="X100" i="1"/>
  <c r="I100" i="1"/>
  <c r="Z100" i="1" s="1"/>
  <c r="G100" i="1"/>
  <c r="B100" i="1"/>
  <c r="CH99" i="1"/>
  <c r="CG99" i="1"/>
  <c r="CF99" i="1"/>
  <c r="BZ99" i="1"/>
  <c r="BW99" i="1"/>
  <c r="BP99" i="1"/>
  <c r="BN99" i="1"/>
  <c r="AX99" i="1"/>
  <c r="AU99" i="1"/>
  <c r="AR99" i="1"/>
  <c r="AO99" i="1"/>
  <c r="AL99" i="1"/>
  <c r="AI99" i="1"/>
  <c r="AF99" i="1"/>
  <c r="O99" i="1"/>
  <c r="P99" i="1" s="1"/>
  <c r="M99" i="1"/>
  <c r="I99" i="1"/>
  <c r="G99" i="1"/>
  <c r="B99" i="1"/>
  <c r="CH98" i="1"/>
  <c r="CF98" i="1"/>
  <c r="BZ98" i="1"/>
  <c r="BW98" i="1"/>
  <c r="AR98" i="1"/>
  <c r="AO98" i="1"/>
  <c r="AL98" i="1"/>
  <c r="AI98" i="1"/>
  <c r="AF98" i="1"/>
  <c r="M98" i="1"/>
  <c r="Y98" i="1" s="1"/>
  <c r="I98" i="1"/>
  <c r="Z98" i="1" s="1"/>
  <c r="G98" i="1"/>
  <c r="R98" i="1" s="1"/>
  <c r="AA98" i="1" s="1"/>
  <c r="C98" i="1"/>
  <c r="B98" i="1"/>
  <c r="CH97" i="1"/>
  <c r="CF97" i="1"/>
  <c r="BZ97" i="1"/>
  <c r="BW97" i="1"/>
  <c r="AR97" i="1"/>
  <c r="AO97" i="1"/>
  <c r="AL97" i="1"/>
  <c r="AI97" i="1"/>
  <c r="AF97" i="1"/>
  <c r="M97" i="1"/>
  <c r="I97" i="1"/>
  <c r="Z97" i="1" s="1"/>
  <c r="G97" i="1"/>
  <c r="B97" i="1"/>
  <c r="CH96" i="1"/>
  <c r="CG96" i="1"/>
  <c r="CF96" i="1"/>
  <c r="BZ96" i="1"/>
  <c r="BW96" i="1"/>
  <c r="BP96" i="1"/>
  <c r="BN96" i="1"/>
  <c r="AX96" i="1"/>
  <c r="AU96" i="1"/>
  <c r="AR96" i="1"/>
  <c r="AO96" i="1"/>
  <c r="AL96" i="1"/>
  <c r="AI96" i="1"/>
  <c r="AF96" i="1"/>
  <c r="O96" i="1"/>
  <c r="P96" i="1" s="1"/>
  <c r="M96" i="1"/>
  <c r="I96" i="1"/>
  <c r="G96" i="1"/>
  <c r="R96" i="1" s="1"/>
  <c r="AA96" i="1" s="1"/>
  <c r="C96" i="1"/>
  <c r="B96" i="1"/>
  <c r="CH95" i="1"/>
  <c r="CF95" i="1"/>
  <c r="BZ95" i="1"/>
  <c r="BW95" i="1"/>
  <c r="AR95" i="1"/>
  <c r="AO95" i="1"/>
  <c r="AL95" i="1"/>
  <c r="AI95" i="1"/>
  <c r="AF95" i="1"/>
  <c r="M95" i="1"/>
  <c r="X95" i="1"/>
  <c r="I95" i="1"/>
  <c r="Z95" i="1" s="1"/>
  <c r="G95" i="1"/>
  <c r="B95" i="1"/>
  <c r="C93" i="1" s="1"/>
  <c r="CH94" i="1"/>
  <c r="CF94" i="1"/>
  <c r="BZ94" i="1"/>
  <c r="BW94" i="1"/>
  <c r="AR94" i="1"/>
  <c r="AO94" i="1"/>
  <c r="AL94" i="1"/>
  <c r="AI94" i="1"/>
  <c r="AF94" i="1"/>
  <c r="M94" i="1"/>
  <c r="Y94" i="1" s="1"/>
  <c r="I94" i="1"/>
  <c r="Z94" i="1" s="1"/>
  <c r="G94" i="1"/>
  <c r="B94" i="1"/>
  <c r="CH93" i="1"/>
  <c r="CG93" i="1"/>
  <c r="CF93" i="1"/>
  <c r="BZ93" i="1"/>
  <c r="BW93" i="1"/>
  <c r="BP93" i="1"/>
  <c r="BN93" i="1"/>
  <c r="AU93" i="1"/>
  <c r="AX93" i="1" s="1"/>
  <c r="AR93" i="1"/>
  <c r="AO93" i="1"/>
  <c r="AL93" i="1"/>
  <c r="AI93" i="1"/>
  <c r="AF93" i="1"/>
  <c r="O93" i="1"/>
  <c r="P93" i="1" s="1"/>
  <c r="M93" i="1"/>
  <c r="X93" i="1"/>
  <c r="I93" i="1"/>
  <c r="G93" i="1"/>
  <c r="R93" i="1" s="1"/>
  <c r="AA93" i="1" s="1"/>
  <c r="B93" i="1"/>
  <c r="CH92" i="1"/>
  <c r="CF92" i="1"/>
  <c r="BZ92" i="1"/>
  <c r="BW92" i="1"/>
  <c r="AR92" i="1"/>
  <c r="AO92" i="1"/>
  <c r="AL92" i="1"/>
  <c r="AI92" i="1"/>
  <c r="AF92" i="1"/>
  <c r="M92" i="1"/>
  <c r="X92" i="1"/>
  <c r="I92" i="1"/>
  <c r="Z92" i="1" s="1"/>
  <c r="G92" i="1"/>
  <c r="B92" i="1"/>
  <c r="C90" i="1" s="1"/>
  <c r="CH91" i="1"/>
  <c r="CF91" i="1"/>
  <c r="BZ91" i="1"/>
  <c r="BW91" i="1"/>
  <c r="AR91" i="1"/>
  <c r="AO91" i="1"/>
  <c r="AL91" i="1"/>
  <c r="AI91" i="1"/>
  <c r="AF91" i="1"/>
  <c r="M91" i="1"/>
  <c r="X91" i="1"/>
  <c r="I91" i="1"/>
  <c r="Z91" i="1" s="1"/>
  <c r="G91" i="1"/>
  <c r="R91" i="1" s="1"/>
  <c r="AA91" i="1" s="1"/>
  <c r="C91" i="1"/>
  <c r="B91" i="1"/>
  <c r="CH90" i="1"/>
  <c r="CG90" i="1"/>
  <c r="CF90" i="1"/>
  <c r="BZ90" i="1"/>
  <c r="BW90" i="1"/>
  <c r="BP90" i="1"/>
  <c r="BN90" i="1"/>
  <c r="AU90" i="1"/>
  <c r="AR90" i="1"/>
  <c r="AO90" i="1"/>
  <c r="AL90" i="1"/>
  <c r="AI90" i="1"/>
  <c r="AF90" i="1"/>
  <c r="O90" i="1"/>
  <c r="P90" i="1" s="1"/>
  <c r="M90" i="1"/>
  <c r="I90" i="1"/>
  <c r="G90" i="1"/>
  <c r="R90" i="1" s="1"/>
  <c r="AA90" i="1" s="1"/>
  <c r="B90" i="1"/>
  <c r="CH89" i="1"/>
  <c r="CF89" i="1"/>
  <c r="BZ89" i="1"/>
  <c r="BW89" i="1"/>
  <c r="AR89" i="1"/>
  <c r="AO89" i="1"/>
  <c r="AL89" i="1"/>
  <c r="AI89" i="1"/>
  <c r="AF89" i="1"/>
  <c r="M89" i="1"/>
  <c r="Y89" i="1" s="1"/>
  <c r="X89" i="1"/>
  <c r="I89" i="1"/>
  <c r="Z89" i="1" s="1"/>
  <c r="G89" i="1"/>
  <c r="B89" i="1"/>
  <c r="C87" i="1" s="1"/>
  <c r="CH88" i="1"/>
  <c r="CF88" i="1"/>
  <c r="BZ88" i="1"/>
  <c r="BW88" i="1"/>
  <c r="AR88" i="1"/>
  <c r="AO88" i="1"/>
  <c r="AL88" i="1"/>
  <c r="AI88" i="1"/>
  <c r="AF88" i="1"/>
  <c r="M88" i="1"/>
  <c r="Y88" i="1" s="1"/>
  <c r="X88" i="1"/>
  <c r="I88" i="1"/>
  <c r="Z88" i="1" s="1"/>
  <c r="G88" i="1"/>
  <c r="B88" i="1"/>
  <c r="CH87" i="1"/>
  <c r="CG87" i="1"/>
  <c r="CF87" i="1"/>
  <c r="BZ87" i="1"/>
  <c r="BW87" i="1"/>
  <c r="BP87" i="1"/>
  <c r="BN87" i="1"/>
  <c r="AU87" i="1"/>
  <c r="AR87" i="1"/>
  <c r="AO87" i="1"/>
  <c r="AL87" i="1"/>
  <c r="AI87" i="1"/>
  <c r="AF87" i="1"/>
  <c r="O87" i="1"/>
  <c r="P87" i="1" s="1"/>
  <c r="M87" i="1"/>
  <c r="X87" i="1"/>
  <c r="I87" i="1"/>
  <c r="G87" i="1"/>
  <c r="B87" i="1"/>
  <c r="CH86" i="1"/>
  <c r="CF86" i="1"/>
  <c r="BZ86" i="1"/>
  <c r="BW86" i="1"/>
  <c r="AR86" i="1"/>
  <c r="AO86" i="1"/>
  <c r="AL86" i="1"/>
  <c r="AI86" i="1"/>
  <c r="AF86" i="1"/>
  <c r="M86" i="1"/>
  <c r="Y86" i="1" s="1"/>
  <c r="X86" i="1"/>
  <c r="I86" i="1"/>
  <c r="Z86" i="1" s="1"/>
  <c r="G86" i="1"/>
  <c r="B86" i="1"/>
  <c r="C85" i="1" s="1"/>
  <c r="CH85" i="1"/>
  <c r="CF85" i="1"/>
  <c r="BZ85" i="1"/>
  <c r="BW85" i="1"/>
  <c r="AR85" i="1"/>
  <c r="AO85" i="1"/>
  <c r="AL85" i="1"/>
  <c r="AI85" i="1"/>
  <c r="AF85" i="1"/>
  <c r="M85" i="1"/>
  <c r="X85" i="1"/>
  <c r="I85" i="1"/>
  <c r="Z85" i="1" s="1"/>
  <c r="G85" i="1"/>
  <c r="R85" i="1" s="1"/>
  <c r="AA85" i="1" s="1"/>
  <c r="B85" i="1"/>
  <c r="CH84" i="1"/>
  <c r="CG84" i="1"/>
  <c r="CF84" i="1"/>
  <c r="BZ84" i="1"/>
  <c r="BW84" i="1"/>
  <c r="BP84" i="1"/>
  <c r="BN84" i="1"/>
  <c r="AU84" i="1"/>
  <c r="AX84" i="1" s="1"/>
  <c r="AR84" i="1"/>
  <c r="AO84" i="1"/>
  <c r="AL84" i="1"/>
  <c r="AI84" i="1"/>
  <c r="AF84" i="1"/>
  <c r="O84" i="1"/>
  <c r="P84" i="1" s="1"/>
  <c r="M84" i="1"/>
  <c r="I84" i="1"/>
  <c r="G84" i="1"/>
  <c r="B84" i="1"/>
  <c r="CH83" i="1"/>
  <c r="CF83" i="1"/>
  <c r="BZ83" i="1"/>
  <c r="BW83" i="1"/>
  <c r="AR83" i="1"/>
  <c r="AO83" i="1"/>
  <c r="AL83" i="1"/>
  <c r="AI83" i="1"/>
  <c r="AF83" i="1"/>
  <c r="M83" i="1"/>
  <c r="X83" i="1"/>
  <c r="I83" i="1"/>
  <c r="Z83" i="1" s="1"/>
  <c r="G83" i="1"/>
  <c r="C83" i="1"/>
  <c r="B83" i="1"/>
  <c r="CH82" i="1"/>
  <c r="CF82" i="1"/>
  <c r="BZ82" i="1"/>
  <c r="BW82" i="1"/>
  <c r="AR82" i="1"/>
  <c r="AO82" i="1"/>
  <c r="AL82" i="1"/>
  <c r="AI82" i="1"/>
  <c r="AF82" i="1"/>
  <c r="M82" i="1"/>
  <c r="X82" i="1"/>
  <c r="I82" i="1"/>
  <c r="Z82" i="1" s="1"/>
  <c r="G82" i="1"/>
  <c r="C82" i="1"/>
  <c r="B82" i="1"/>
  <c r="CH81" i="1"/>
  <c r="CG81" i="1"/>
  <c r="CF81" i="1"/>
  <c r="BZ81" i="1"/>
  <c r="BW81" i="1"/>
  <c r="BP81" i="1"/>
  <c r="BN81" i="1"/>
  <c r="AU81" i="1"/>
  <c r="AR81" i="1"/>
  <c r="AO81" i="1"/>
  <c r="AL81" i="1"/>
  <c r="AI81" i="1"/>
  <c r="AF81" i="1"/>
  <c r="O81" i="1"/>
  <c r="P81" i="1" s="1"/>
  <c r="M81" i="1"/>
  <c r="I81" i="1"/>
  <c r="G81" i="1"/>
  <c r="B81" i="1"/>
  <c r="CH80" i="1"/>
  <c r="CF80" i="1"/>
  <c r="BZ80" i="1"/>
  <c r="BW80" i="1"/>
  <c r="AR80" i="1"/>
  <c r="AO80" i="1"/>
  <c r="AL80" i="1"/>
  <c r="AI80" i="1"/>
  <c r="AF80" i="1"/>
  <c r="M80" i="1"/>
  <c r="Y80" i="1" s="1"/>
  <c r="I80" i="1"/>
  <c r="Z80" i="1" s="1"/>
  <c r="G80" i="1"/>
  <c r="B80" i="1"/>
  <c r="C78" i="1" s="1"/>
  <c r="CH79" i="1"/>
  <c r="CF79" i="1"/>
  <c r="BZ79" i="1"/>
  <c r="BW79" i="1"/>
  <c r="AR79" i="1"/>
  <c r="AO79" i="1"/>
  <c r="AL79" i="1"/>
  <c r="AI79" i="1"/>
  <c r="AF79" i="1"/>
  <c r="M79" i="1"/>
  <c r="I79" i="1"/>
  <c r="Z79" i="1" s="1"/>
  <c r="G79" i="1"/>
  <c r="B79" i="1"/>
  <c r="CH78" i="1"/>
  <c r="CG78" i="1"/>
  <c r="CF78" i="1"/>
  <c r="BZ78" i="1"/>
  <c r="BW78" i="1"/>
  <c r="BP78" i="1"/>
  <c r="BN78" i="1"/>
  <c r="AU78" i="1"/>
  <c r="AR78" i="1"/>
  <c r="AO78" i="1"/>
  <c r="AL78" i="1"/>
  <c r="AI78" i="1"/>
  <c r="AF78" i="1"/>
  <c r="O78" i="1"/>
  <c r="P78" i="1" s="1"/>
  <c r="M78" i="1"/>
  <c r="I78" i="1"/>
  <c r="G78" i="1"/>
  <c r="B78" i="1"/>
  <c r="CH77" i="1"/>
  <c r="CF77" i="1"/>
  <c r="BZ77" i="1"/>
  <c r="BW77" i="1"/>
  <c r="AR77" i="1"/>
  <c r="AO77" i="1"/>
  <c r="AL77" i="1"/>
  <c r="AI77" i="1"/>
  <c r="AF77" i="1"/>
  <c r="M77" i="1"/>
  <c r="I77" i="1"/>
  <c r="Z77" i="1" s="1"/>
  <c r="G77" i="1"/>
  <c r="R77" i="1" s="1"/>
  <c r="AA77" i="1" s="1"/>
  <c r="B77" i="1"/>
  <c r="CH76" i="1"/>
  <c r="CF76" i="1"/>
  <c r="BZ76" i="1"/>
  <c r="BW76" i="1"/>
  <c r="AR76" i="1"/>
  <c r="AO76" i="1"/>
  <c r="AL76" i="1"/>
  <c r="AI76" i="1"/>
  <c r="AF76" i="1"/>
  <c r="M76" i="1"/>
  <c r="Y76" i="1" s="1"/>
  <c r="X76" i="1"/>
  <c r="I76" i="1"/>
  <c r="Z76" i="1" s="1"/>
  <c r="G76" i="1"/>
  <c r="B76" i="1"/>
  <c r="CH75" i="1"/>
  <c r="CG75" i="1"/>
  <c r="CF75" i="1"/>
  <c r="BZ75" i="1"/>
  <c r="BW75" i="1"/>
  <c r="BP75" i="1"/>
  <c r="BN75" i="1"/>
  <c r="AX75" i="1"/>
  <c r="AU75" i="1"/>
  <c r="AR75" i="1"/>
  <c r="AO75" i="1"/>
  <c r="AL75" i="1"/>
  <c r="AI75" i="1"/>
  <c r="AF75" i="1"/>
  <c r="O75" i="1"/>
  <c r="P75" i="1" s="1"/>
  <c r="M75" i="1"/>
  <c r="I75" i="1"/>
  <c r="G75" i="1"/>
  <c r="R75" i="1" s="1"/>
  <c r="AA75" i="1" s="1"/>
  <c r="C75" i="1"/>
  <c r="B75" i="1"/>
  <c r="CH74" i="1"/>
  <c r="CF74" i="1"/>
  <c r="BZ74" i="1"/>
  <c r="BW74" i="1"/>
  <c r="AR74" i="1"/>
  <c r="AO74" i="1"/>
  <c r="AL74" i="1"/>
  <c r="AI74" i="1"/>
  <c r="AF74" i="1"/>
  <c r="M74" i="1"/>
  <c r="Y74" i="1" s="1"/>
  <c r="X74" i="1"/>
  <c r="I74" i="1"/>
  <c r="Z74" i="1" s="1"/>
  <c r="G74" i="1"/>
  <c r="B74" i="1"/>
  <c r="C72" i="1" s="1"/>
  <c r="CH73" i="1"/>
  <c r="CF73" i="1"/>
  <c r="BZ73" i="1"/>
  <c r="BW73" i="1"/>
  <c r="AR73" i="1"/>
  <c r="AO73" i="1"/>
  <c r="AL73" i="1"/>
  <c r="AI73" i="1"/>
  <c r="AF73" i="1"/>
  <c r="M73" i="1"/>
  <c r="X73" i="1"/>
  <c r="I73" i="1"/>
  <c r="Z73" i="1" s="1"/>
  <c r="G73" i="1"/>
  <c r="R73" i="1" s="1"/>
  <c r="AA73" i="1" s="1"/>
  <c r="C73" i="1"/>
  <c r="B73" i="1"/>
  <c r="CH72" i="1"/>
  <c r="CG72" i="1"/>
  <c r="CF72" i="1"/>
  <c r="BZ72" i="1"/>
  <c r="BW72" i="1"/>
  <c r="BP72" i="1"/>
  <c r="BN72" i="1"/>
  <c r="AU72" i="1"/>
  <c r="AX72" i="1" s="1"/>
  <c r="AR72" i="1"/>
  <c r="AO72" i="1"/>
  <c r="AL72" i="1"/>
  <c r="AI72" i="1"/>
  <c r="AF72" i="1"/>
  <c r="O72" i="1"/>
  <c r="P72" i="1" s="1"/>
  <c r="M72" i="1"/>
  <c r="Y72" i="1" s="1"/>
  <c r="X72" i="1"/>
  <c r="I72" i="1"/>
  <c r="G72" i="1"/>
  <c r="R72" i="1" s="1"/>
  <c r="AA72" i="1" s="1"/>
  <c r="B72" i="1"/>
  <c r="CH71" i="1"/>
  <c r="CF71" i="1"/>
  <c r="BZ71" i="1"/>
  <c r="BW71" i="1"/>
  <c r="AR71" i="1"/>
  <c r="AO71" i="1"/>
  <c r="AL71" i="1"/>
  <c r="AI71" i="1"/>
  <c r="AF71" i="1"/>
  <c r="M71" i="1"/>
  <c r="X71" i="1"/>
  <c r="I71" i="1"/>
  <c r="Z71" i="1" s="1"/>
  <c r="G71" i="1"/>
  <c r="C71" i="1"/>
  <c r="B71" i="1"/>
  <c r="CH70" i="1"/>
  <c r="CF70" i="1"/>
  <c r="BZ70" i="1"/>
  <c r="BW70" i="1"/>
  <c r="AR70" i="1"/>
  <c r="AO70" i="1"/>
  <c r="AL70" i="1"/>
  <c r="AI70" i="1"/>
  <c r="AF70" i="1"/>
  <c r="M70" i="1"/>
  <c r="Y70" i="1" s="1"/>
  <c r="I70" i="1"/>
  <c r="Z70" i="1" s="1"/>
  <c r="G70" i="1"/>
  <c r="C70" i="1"/>
  <c r="B70" i="1"/>
  <c r="CH69" i="1"/>
  <c r="CG69" i="1"/>
  <c r="CF69" i="1"/>
  <c r="BZ69" i="1"/>
  <c r="BW69" i="1"/>
  <c r="BP69" i="1"/>
  <c r="BN69" i="1"/>
  <c r="AU69" i="1"/>
  <c r="AR69" i="1"/>
  <c r="AO69" i="1"/>
  <c r="AL69" i="1"/>
  <c r="AI69" i="1"/>
  <c r="AF69" i="1"/>
  <c r="O69" i="1"/>
  <c r="P69" i="1" s="1"/>
  <c r="M69" i="1"/>
  <c r="I69" i="1"/>
  <c r="G69" i="1"/>
  <c r="B69" i="1"/>
  <c r="CH68" i="1"/>
  <c r="CF68" i="1"/>
  <c r="BZ68" i="1"/>
  <c r="BW68" i="1"/>
  <c r="AR68" i="1"/>
  <c r="AO68" i="1"/>
  <c r="AL68" i="1"/>
  <c r="AI68" i="1"/>
  <c r="AF68" i="1"/>
  <c r="M68" i="1"/>
  <c r="Y68" i="1" s="1"/>
  <c r="I68" i="1"/>
  <c r="Z68" i="1" s="1"/>
  <c r="G68" i="1"/>
  <c r="R68" i="1" s="1"/>
  <c r="AA68" i="1" s="1"/>
  <c r="B68" i="1"/>
  <c r="C68" i="1" s="1"/>
  <c r="CH67" i="1"/>
  <c r="CF67" i="1"/>
  <c r="BZ67" i="1"/>
  <c r="BW67" i="1"/>
  <c r="AR67" i="1"/>
  <c r="AO67" i="1"/>
  <c r="AL67" i="1"/>
  <c r="AI67" i="1"/>
  <c r="AF67" i="1"/>
  <c r="M67" i="1"/>
  <c r="X67" i="1"/>
  <c r="I67" i="1"/>
  <c r="Z67" i="1" s="1"/>
  <c r="G67" i="1"/>
  <c r="R67" i="1" s="1"/>
  <c r="AA67" i="1" s="1"/>
  <c r="B67" i="1"/>
  <c r="CH66" i="1"/>
  <c r="CG66" i="1"/>
  <c r="CF66" i="1"/>
  <c r="BZ66" i="1"/>
  <c r="BW66" i="1"/>
  <c r="BP66" i="1"/>
  <c r="BN66" i="1"/>
  <c r="AU66" i="1"/>
  <c r="AR66" i="1"/>
  <c r="AO66" i="1"/>
  <c r="AL66" i="1"/>
  <c r="AI66" i="1"/>
  <c r="AF66" i="1"/>
  <c r="O66" i="1"/>
  <c r="P66" i="1" s="1"/>
  <c r="M66" i="1"/>
  <c r="Y66" i="1" s="1"/>
  <c r="I66" i="1"/>
  <c r="G66" i="1"/>
  <c r="B66" i="1"/>
  <c r="CH65" i="1"/>
  <c r="CF65" i="1"/>
  <c r="BZ65" i="1"/>
  <c r="BW65" i="1"/>
  <c r="AR65" i="1"/>
  <c r="AO65" i="1"/>
  <c r="AL65" i="1"/>
  <c r="AI65" i="1"/>
  <c r="AF65" i="1"/>
  <c r="M65" i="1"/>
  <c r="I65" i="1"/>
  <c r="Z65" i="1" s="1"/>
  <c r="G65" i="1"/>
  <c r="R65" i="1" s="1"/>
  <c r="AA65" i="1" s="1"/>
  <c r="B65" i="1"/>
  <c r="C64" i="1" s="1"/>
  <c r="CH64" i="1"/>
  <c r="CF64" i="1"/>
  <c r="BZ64" i="1"/>
  <c r="BW64" i="1"/>
  <c r="AR64" i="1"/>
  <c r="AO64" i="1"/>
  <c r="AL64" i="1"/>
  <c r="AI64" i="1"/>
  <c r="AF64" i="1"/>
  <c r="M64" i="1"/>
  <c r="X64" i="1"/>
  <c r="I64" i="1"/>
  <c r="Z64" i="1" s="1"/>
  <c r="G64" i="1"/>
  <c r="B64" i="1"/>
  <c r="CH63" i="1"/>
  <c r="CG63" i="1"/>
  <c r="CF63" i="1"/>
  <c r="BZ63" i="1"/>
  <c r="BW63" i="1"/>
  <c r="BP63" i="1"/>
  <c r="BN63" i="1"/>
  <c r="AU63" i="1"/>
  <c r="AX63" i="1" s="1"/>
  <c r="AR63" i="1"/>
  <c r="AO63" i="1"/>
  <c r="AL63" i="1"/>
  <c r="AI63" i="1"/>
  <c r="AF63" i="1"/>
  <c r="O63" i="1"/>
  <c r="P63" i="1" s="1"/>
  <c r="M63" i="1"/>
  <c r="X63" i="1"/>
  <c r="I63" i="1"/>
  <c r="G63" i="1"/>
  <c r="R63" i="1" s="1"/>
  <c r="AA63" i="1" s="1"/>
  <c r="B63" i="1"/>
  <c r="CH62" i="1"/>
  <c r="CF62" i="1"/>
  <c r="BZ62" i="1"/>
  <c r="BW62" i="1"/>
  <c r="AR62" i="1"/>
  <c r="AO62" i="1"/>
  <c r="AL62" i="1"/>
  <c r="AI62" i="1"/>
  <c r="AF62" i="1"/>
  <c r="M62" i="1"/>
  <c r="Y62" i="1" s="1"/>
  <c r="I62" i="1"/>
  <c r="Z62" i="1" s="1"/>
  <c r="G62" i="1"/>
  <c r="R62" i="1" s="1"/>
  <c r="AA62" i="1" s="1"/>
  <c r="B62" i="1"/>
  <c r="C60" i="1" s="1"/>
  <c r="CH61" i="1"/>
  <c r="CF61" i="1"/>
  <c r="BZ61" i="1"/>
  <c r="BW61" i="1"/>
  <c r="AR61" i="1"/>
  <c r="AO61" i="1"/>
  <c r="AL61" i="1"/>
  <c r="AI61" i="1"/>
  <c r="AF61" i="1"/>
  <c r="M61" i="1"/>
  <c r="Y61" i="1" s="1"/>
  <c r="I61" i="1"/>
  <c r="Z61" i="1" s="1"/>
  <c r="G61" i="1"/>
  <c r="R61" i="1" s="1"/>
  <c r="AA61" i="1" s="1"/>
  <c r="B61" i="1"/>
  <c r="CH60" i="1"/>
  <c r="CG60" i="1"/>
  <c r="CF60" i="1"/>
  <c r="BZ60" i="1"/>
  <c r="BW60" i="1"/>
  <c r="BP60" i="1"/>
  <c r="BN60" i="1"/>
  <c r="AU60" i="1"/>
  <c r="AX60" i="1" s="1"/>
  <c r="AR60" i="1"/>
  <c r="AO60" i="1"/>
  <c r="AL60" i="1"/>
  <c r="AI60" i="1"/>
  <c r="AF60" i="1"/>
  <c r="O60" i="1"/>
  <c r="P60" i="1" s="1"/>
  <c r="M60" i="1"/>
  <c r="I60" i="1"/>
  <c r="G60" i="1"/>
  <c r="R60" i="1" s="1"/>
  <c r="AA60" i="1" s="1"/>
  <c r="B60" i="1"/>
  <c r="CH59" i="1"/>
  <c r="CF59" i="1"/>
  <c r="BZ59" i="1"/>
  <c r="BW59" i="1"/>
  <c r="AR59" i="1"/>
  <c r="AO59" i="1"/>
  <c r="AL59" i="1"/>
  <c r="AI59" i="1"/>
  <c r="AF59" i="1"/>
  <c r="M59" i="1"/>
  <c r="X59" i="1"/>
  <c r="I59" i="1"/>
  <c r="Z59" i="1" s="1"/>
  <c r="G59" i="1"/>
  <c r="R59" i="1" s="1"/>
  <c r="AA59" i="1" s="1"/>
  <c r="C59" i="1"/>
  <c r="B59" i="1"/>
  <c r="CH58" i="1"/>
  <c r="CF58" i="1"/>
  <c r="BZ58" i="1"/>
  <c r="BW58" i="1"/>
  <c r="AR58" i="1"/>
  <c r="AO58" i="1"/>
  <c r="AL58" i="1"/>
  <c r="AI58" i="1"/>
  <c r="AF58" i="1"/>
  <c r="M58" i="1"/>
  <c r="Y58" i="1" s="1"/>
  <c r="X58" i="1"/>
  <c r="I58" i="1"/>
  <c r="Z58" i="1" s="1"/>
  <c r="G58" i="1"/>
  <c r="R58" i="1" s="1"/>
  <c r="AA58" i="1" s="1"/>
  <c r="C58" i="1"/>
  <c r="B58" i="1"/>
  <c r="CH57" i="1"/>
  <c r="CG57" i="1"/>
  <c r="CF57" i="1"/>
  <c r="BZ57" i="1"/>
  <c r="BW57" i="1"/>
  <c r="BP57" i="1"/>
  <c r="BN57" i="1"/>
  <c r="AU57" i="1"/>
  <c r="AR57" i="1"/>
  <c r="AO57" i="1"/>
  <c r="AL57" i="1"/>
  <c r="AI57" i="1"/>
  <c r="AF57" i="1"/>
  <c r="O57" i="1"/>
  <c r="P57" i="1" s="1"/>
  <c r="M57" i="1"/>
  <c r="I57" i="1"/>
  <c r="G57" i="1"/>
  <c r="R57" i="1" s="1"/>
  <c r="AA57" i="1" s="1"/>
  <c r="B57" i="1"/>
  <c r="CH56" i="1"/>
  <c r="CF56" i="1"/>
  <c r="BZ56" i="1"/>
  <c r="BW56" i="1"/>
  <c r="AR56" i="1"/>
  <c r="AO56" i="1"/>
  <c r="AL56" i="1"/>
  <c r="AI56" i="1"/>
  <c r="AF56" i="1"/>
  <c r="M56" i="1"/>
  <c r="Y56" i="1" s="1"/>
  <c r="X56" i="1"/>
  <c r="I56" i="1"/>
  <c r="Z56" i="1" s="1"/>
  <c r="G56" i="1"/>
  <c r="B56" i="1"/>
  <c r="C55" i="1" s="1"/>
  <c r="CH55" i="1"/>
  <c r="CF55" i="1"/>
  <c r="BZ55" i="1"/>
  <c r="BW55" i="1"/>
  <c r="AR55" i="1"/>
  <c r="AO55" i="1"/>
  <c r="AL55" i="1"/>
  <c r="AI55" i="1"/>
  <c r="AF55" i="1"/>
  <c r="M55" i="1"/>
  <c r="X55" i="1"/>
  <c r="I55" i="1"/>
  <c r="Z55" i="1" s="1"/>
  <c r="G55" i="1"/>
  <c r="B55" i="1"/>
  <c r="CH54" i="1"/>
  <c r="CG54" i="1"/>
  <c r="CF54" i="1"/>
  <c r="BZ54" i="1"/>
  <c r="BW54" i="1"/>
  <c r="BP54" i="1"/>
  <c r="BN54" i="1"/>
  <c r="AU54" i="1"/>
  <c r="AR54" i="1"/>
  <c r="AO54" i="1"/>
  <c r="AL54" i="1"/>
  <c r="AI54" i="1"/>
  <c r="AF54" i="1"/>
  <c r="O54" i="1"/>
  <c r="P54" i="1" s="1"/>
  <c r="M54" i="1"/>
  <c r="I54" i="1"/>
  <c r="G54" i="1"/>
  <c r="B54" i="1"/>
  <c r="CH53" i="1"/>
  <c r="BW53" i="1"/>
  <c r="AR53" i="1"/>
  <c r="AO53" i="1"/>
  <c r="AL53" i="1"/>
  <c r="AI53" i="1"/>
  <c r="AF53" i="1"/>
  <c r="M53" i="1"/>
  <c r="X53" i="1"/>
  <c r="B53" i="1"/>
  <c r="CH52" i="1"/>
  <c r="BW52" i="1"/>
  <c r="AR52" i="1"/>
  <c r="AO52" i="1"/>
  <c r="AL52" i="1"/>
  <c r="AI52" i="1"/>
  <c r="AF52" i="1"/>
  <c r="M52" i="1"/>
  <c r="B52" i="1"/>
  <c r="CH51" i="1"/>
  <c r="BW51" i="1"/>
  <c r="BP51" i="1"/>
  <c r="BN51" i="1"/>
  <c r="AX51" i="1"/>
  <c r="AU51" i="1"/>
  <c r="AR51" i="1"/>
  <c r="AO51" i="1"/>
  <c r="AL51" i="1"/>
  <c r="AI51" i="1"/>
  <c r="AF51" i="1"/>
  <c r="M51" i="1"/>
  <c r="X51" i="1"/>
  <c r="B51" i="1"/>
  <c r="CH50" i="1"/>
  <c r="BW50" i="1"/>
  <c r="AR50" i="1"/>
  <c r="AO50" i="1"/>
  <c r="AL50" i="1"/>
  <c r="AI50" i="1"/>
  <c r="AF50" i="1"/>
  <c r="M50" i="1"/>
  <c r="Y50" i="1" s="1"/>
  <c r="X50" i="1"/>
  <c r="B50" i="1"/>
  <c r="C48" i="1" s="1"/>
  <c r="CH49" i="1"/>
  <c r="BW49" i="1"/>
  <c r="AR49" i="1"/>
  <c r="AO49" i="1"/>
  <c r="AL49" i="1"/>
  <c r="AI49" i="1"/>
  <c r="AF49" i="1"/>
  <c r="M49" i="1"/>
  <c r="C49" i="1"/>
  <c r="B49" i="1"/>
  <c r="CH48" i="1"/>
  <c r="BW48" i="1"/>
  <c r="BP48" i="1"/>
  <c r="BN48" i="1"/>
  <c r="AU48" i="1"/>
  <c r="AR48" i="1"/>
  <c r="AO48" i="1"/>
  <c r="AL48" i="1"/>
  <c r="AI48" i="1"/>
  <c r="AF48" i="1"/>
  <c r="M48" i="1"/>
  <c r="Y48" i="1" s="1"/>
  <c r="X48" i="1"/>
  <c r="B48" i="1"/>
  <c r="CH47" i="1"/>
  <c r="BW47" i="1"/>
  <c r="AR47" i="1"/>
  <c r="AO47" i="1"/>
  <c r="AL47" i="1"/>
  <c r="AI47" i="1"/>
  <c r="AF47" i="1"/>
  <c r="M47" i="1"/>
  <c r="X47" i="1"/>
  <c r="B47" i="1"/>
  <c r="CH46" i="1"/>
  <c r="BW46" i="1"/>
  <c r="AR46" i="1"/>
  <c r="AO46" i="1"/>
  <c r="AL46" i="1"/>
  <c r="AI46" i="1"/>
  <c r="AF46" i="1"/>
  <c r="M46" i="1"/>
  <c r="Y46" i="1" s="1"/>
  <c r="B46" i="1"/>
  <c r="CH45" i="1"/>
  <c r="BW45" i="1"/>
  <c r="BP45" i="1"/>
  <c r="BN45" i="1"/>
  <c r="AX45" i="1"/>
  <c r="AU45" i="1"/>
  <c r="AR45" i="1"/>
  <c r="AO45" i="1"/>
  <c r="AL45" i="1"/>
  <c r="AI45" i="1"/>
  <c r="AF45" i="1"/>
  <c r="M45" i="1"/>
  <c r="X45" i="1"/>
  <c r="B45" i="1"/>
  <c r="CH44" i="1"/>
  <c r="BW44" i="1"/>
  <c r="AR44" i="1"/>
  <c r="AO44" i="1"/>
  <c r="AL44" i="1"/>
  <c r="AI44" i="1"/>
  <c r="AF44" i="1"/>
  <c r="M44" i="1"/>
  <c r="Y44" i="1" s="1"/>
  <c r="B44" i="1"/>
  <c r="C42" i="1" s="1"/>
  <c r="CH43" i="1"/>
  <c r="BW43" i="1"/>
  <c r="AR43" i="1"/>
  <c r="AO43" i="1"/>
  <c r="AL43" i="1"/>
  <c r="AI43" i="1"/>
  <c r="AF43" i="1"/>
  <c r="M43" i="1"/>
  <c r="C43" i="1"/>
  <c r="B43" i="1"/>
  <c r="CH42" i="1"/>
  <c r="BW42" i="1"/>
  <c r="BP42" i="1"/>
  <c r="BN42" i="1"/>
  <c r="AU42" i="1"/>
  <c r="AR42" i="1"/>
  <c r="AO42" i="1"/>
  <c r="AL42" i="1"/>
  <c r="AI42" i="1"/>
  <c r="AF42" i="1"/>
  <c r="M42" i="1"/>
  <c r="B42" i="1"/>
  <c r="CH41" i="1"/>
  <c r="BW41" i="1"/>
  <c r="AR41" i="1"/>
  <c r="AO41" i="1"/>
  <c r="AL41" i="1"/>
  <c r="AI41" i="1"/>
  <c r="AF41" i="1"/>
  <c r="M41" i="1"/>
  <c r="X41" i="1"/>
  <c r="B41" i="1"/>
  <c r="CH40" i="1"/>
  <c r="BW40" i="1"/>
  <c r="AR40" i="1"/>
  <c r="AO40" i="1"/>
  <c r="AL40" i="1"/>
  <c r="AI40" i="1"/>
  <c r="AF40" i="1"/>
  <c r="M40" i="1"/>
  <c r="Y40" i="1" s="1"/>
  <c r="B40" i="1"/>
  <c r="CH39" i="1"/>
  <c r="BW39" i="1"/>
  <c r="BP39" i="1"/>
  <c r="BN39" i="1"/>
  <c r="AU39" i="1"/>
  <c r="AX39" i="1" s="1"/>
  <c r="AR39" i="1"/>
  <c r="AO39" i="1"/>
  <c r="AL39" i="1"/>
  <c r="AI39" i="1"/>
  <c r="AF39" i="1"/>
  <c r="M39" i="1"/>
  <c r="X39" i="1"/>
  <c r="B39" i="1"/>
  <c r="CH38" i="1"/>
  <c r="BW38" i="1"/>
  <c r="AR38" i="1"/>
  <c r="AO38" i="1"/>
  <c r="AL38" i="1"/>
  <c r="AI38" i="1"/>
  <c r="AF38" i="1"/>
  <c r="M38" i="1"/>
  <c r="B38" i="1"/>
  <c r="C38" i="1" s="1"/>
  <c r="CH37" i="1"/>
  <c r="BW37" i="1"/>
  <c r="AR37" i="1"/>
  <c r="AO37" i="1"/>
  <c r="AL37" i="1"/>
  <c r="AI37" i="1"/>
  <c r="AF37" i="1"/>
  <c r="M37" i="1"/>
  <c r="B37" i="1"/>
  <c r="CH36" i="1"/>
  <c r="BW36" i="1"/>
  <c r="BP36" i="1"/>
  <c r="BN36" i="1"/>
  <c r="AX36" i="1"/>
  <c r="AU36" i="1"/>
  <c r="AR36" i="1"/>
  <c r="AO36" i="1"/>
  <c r="AL36" i="1"/>
  <c r="AI36" i="1"/>
  <c r="AF36" i="1"/>
  <c r="M36" i="1"/>
  <c r="Y36" i="1" s="1"/>
  <c r="B36" i="1"/>
  <c r="CH35" i="1"/>
  <c r="BW35" i="1"/>
  <c r="AR35" i="1"/>
  <c r="AO35" i="1"/>
  <c r="AL35" i="1"/>
  <c r="AI35" i="1"/>
  <c r="AF35" i="1"/>
  <c r="M35" i="1"/>
  <c r="X35" i="1"/>
  <c r="B35" i="1"/>
  <c r="CH34" i="1"/>
  <c r="BW34" i="1"/>
  <c r="AR34" i="1"/>
  <c r="AO34" i="1"/>
  <c r="AL34" i="1"/>
  <c r="AI34" i="1"/>
  <c r="AF34" i="1"/>
  <c r="M34" i="1"/>
  <c r="C34" i="1"/>
  <c r="B34" i="1"/>
  <c r="CH33" i="1"/>
  <c r="BW33" i="1"/>
  <c r="BP33" i="1"/>
  <c r="BN33" i="1"/>
  <c r="AU33" i="1"/>
  <c r="AX33" i="1" s="1"/>
  <c r="AR33" i="1"/>
  <c r="AO33" i="1"/>
  <c r="AL33" i="1"/>
  <c r="AI33" i="1"/>
  <c r="AF33" i="1"/>
  <c r="C54" i="1" l="1"/>
  <c r="C88" i="1"/>
  <c r="C124" i="1"/>
  <c r="C79" i="1"/>
  <c r="C104" i="1"/>
  <c r="BM102" i="1"/>
  <c r="BL39" i="1"/>
  <c r="BL45" i="1"/>
  <c r="BO102" i="1"/>
  <c r="Q132" i="1"/>
  <c r="BQ132" i="1"/>
  <c r="BI132" i="1"/>
  <c r="AX57" i="1"/>
  <c r="AX81" i="1"/>
  <c r="Z84" i="1"/>
  <c r="BK84" i="1"/>
  <c r="AX87" i="1"/>
  <c r="AX42" i="1"/>
  <c r="AX48" i="1"/>
  <c r="AX54" i="1"/>
  <c r="C66" i="1"/>
  <c r="C77" i="1"/>
  <c r="C76" i="1"/>
  <c r="C101" i="1"/>
  <c r="C100" i="1"/>
  <c r="AX108" i="1"/>
  <c r="AX120" i="1"/>
  <c r="Z123" i="1"/>
  <c r="BK123" i="1"/>
  <c r="C126" i="1"/>
  <c r="C127" i="1"/>
  <c r="C131" i="1"/>
  <c r="C130" i="1"/>
  <c r="C37" i="1"/>
  <c r="C61" i="1"/>
  <c r="C65" i="1"/>
  <c r="AX69" i="1"/>
  <c r="Z78" i="1"/>
  <c r="BK78" i="1"/>
  <c r="C86" i="1"/>
  <c r="Z90" i="1"/>
  <c r="BK90" i="1"/>
  <c r="C94" i="1"/>
  <c r="Z111" i="1"/>
  <c r="BK111" i="1"/>
  <c r="Z114" i="1"/>
  <c r="BK114" i="1"/>
  <c r="Z63" i="1"/>
  <c r="BK63" i="1"/>
  <c r="AX66" i="1"/>
  <c r="Z72" i="1"/>
  <c r="BK72" i="1"/>
  <c r="C41" i="1"/>
  <c r="C40" i="1"/>
  <c r="C45" i="1"/>
  <c r="C47" i="1"/>
  <c r="C46" i="1"/>
  <c r="C51" i="1"/>
  <c r="C52" i="1"/>
  <c r="Z60" i="1"/>
  <c r="BK60" i="1"/>
  <c r="AX78" i="1"/>
  <c r="Z81" i="1"/>
  <c r="BK81" i="1"/>
  <c r="AX90" i="1"/>
  <c r="Z93" i="1"/>
  <c r="BK93" i="1"/>
  <c r="AX102" i="1"/>
  <c r="C119" i="1"/>
  <c r="C118" i="1"/>
  <c r="Z117" i="1"/>
  <c r="BK117" i="1"/>
  <c r="Z126" i="1"/>
  <c r="BK126" i="1"/>
  <c r="Z129" i="1"/>
  <c r="BK129" i="1"/>
  <c r="Z75" i="1"/>
  <c r="BK75" i="1"/>
  <c r="BM75" i="1"/>
  <c r="Z96" i="1"/>
  <c r="BK96" i="1"/>
  <c r="Z99" i="1"/>
  <c r="BK99" i="1"/>
  <c r="Z105" i="1"/>
  <c r="BK105" i="1"/>
  <c r="BO117" i="1"/>
  <c r="Z54" i="1"/>
  <c r="BK54" i="1"/>
  <c r="Z57" i="1"/>
  <c r="BK57" i="1"/>
  <c r="Z66" i="1"/>
  <c r="BK66" i="1"/>
  <c r="Z69" i="1"/>
  <c r="BK69" i="1"/>
  <c r="Z87" i="1"/>
  <c r="BK87" i="1"/>
  <c r="Z102" i="1"/>
  <c r="BK102" i="1"/>
  <c r="Z108" i="1"/>
  <c r="BK108" i="1"/>
  <c r="AX111" i="1"/>
  <c r="AX114" i="1"/>
  <c r="BL117" i="1"/>
  <c r="Z120" i="1"/>
  <c r="BK120" i="1"/>
  <c r="AX123" i="1"/>
  <c r="BM84" i="1"/>
  <c r="BI108" i="1"/>
  <c r="BI120" i="1"/>
  <c r="BM63" i="1"/>
  <c r="BM54" i="1"/>
  <c r="BM57" i="1"/>
  <c r="Q57" i="1"/>
  <c r="BM78" i="1"/>
  <c r="BM81" i="1"/>
  <c r="BM90" i="1"/>
  <c r="Q90" i="1"/>
  <c r="BQ102" i="1"/>
  <c r="BM105" i="1"/>
  <c r="Q66" i="1"/>
  <c r="BM69" i="1"/>
  <c r="BM87" i="1"/>
  <c r="BM96" i="1"/>
  <c r="BM117" i="1"/>
  <c r="BM126" i="1"/>
  <c r="BM129" i="1"/>
  <c r="BI75" i="1"/>
  <c r="BM93" i="1"/>
  <c r="BQ111" i="1"/>
  <c r="BM114" i="1"/>
  <c r="BM123" i="1"/>
  <c r="C69" i="1"/>
  <c r="R69" i="1"/>
  <c r="AA69" i="1" s="1"/>
  <c r="W86" i="1"/>
  <c r="R86" i="1"/>
  <c r="AA86" i="1" s="1"/>
  <c r="W87" i="1"/>
  <c r="R87" i="1"/>
  <c r="AA87" i="1" s="1"/>
  <c r="C112" i="1"/>
  <c r="R112" i="1"/>
  <c r="AA112" i="1" s="1"/>
  <c r="C117" i="1"/>
  <c r="R117" i="1"/>
  <c r="AA117" i="1" s="1"/>
  <c r="C122" i="1"/>
  <c r="R122" i="1"/>
  <c r="AA122" i="1" s="1"/>
  <c r="C36" i="1"/>
  <c r="C44" i="1"/>
  <c r="C53" i="1"/>
  <c r="W54" i="1"/>
  <c r="R54" i="1"/>
  <c r="AA54" i="1" s="1"/>
  <c r="W76" i="1"/>
  <c r="R76" i="1"/>
  <c r="AA76" i="1" s="1"/>
  <c r="W78" i="1"/>
  <c r="R78" i="1"/>
  <c r="AA78" i="1" s="1"/>
  <c r="C81" i="1"/>
  <c r="R81" i="1"/>
  <c r="AA81" i="1" s="1"/>
  <c r="C89" i="1"/>
  <c r="R89" i="1"/>
  <c r="AA89" i="1" s="1"/>
  <c r="W94" i="1"/>
  <c r="R94" i="1"/>
  <c r="AA94" i="1" s="1"/>
  <c r="C97" i="1"/>
  <c r="R97" i="1"/>
  <c r="AA97" i="1" s="1"/>
  <c r="C102" i="1"/>
  <c r="R102" i="1"/>
  <c r="AA102" i="1" s="1"/>
  <c r="W103" i="1"/>
  <c r="R103" i="1"/>
  <c r="AA103" i="1" s="1"/>
  <c r="W104" i="1"/>
  <c r="R104" i="1"/>
  <c r="AA104" i="1" s="1"/>
  <c r="W115" i="1"/>
  <c r="R115" i="1"/>
  <c r="AA115" i="1" s="1"/>
  <c r="W116" i="1"/>
  <c r="R116" i="1"/>
  <c r="AA116" i="1" s="1"/>
  <c r="C125" i="1"/>
  <c r="R125" i="1"/>
  <c r="AA125" i="1" s="1"/>
  <c r="W126" i="1"/>
  <c r="R126" i="1"/>
  <c r="AA126" i="1" s="1"/>
  <c r="C129" i="1"/>
  <c r="R129" i="1"/>
  <c r="AA129" i="1" s="1"/>
  <c r="W64" i="1"/>
  <c r="R64" i="1"/>
  <c r="AA64" i="1" s="1"/>
  <c r="W130" i="1"/>
  <c r="R130" i="1"/>
  <c r="AA130" i="1" s="1"/>
  <c r="W131" i="1"/>
  <c r="R131" i="1"/>
  <c r="AA131" i="1" s="1"/>
  <c r="C50" i="1"/>
  <c r="W55" i="1"/>
  <c r="R55" i="1"/>
  <c r="AA55" i="1" s="1"/>
  <c r="C74" i="1"/>
  <c r="R74" i="1"/>
  <c r="AA74" i="1" s="1"/>
  <c r="W79" i="1"/>
  <c r="R79" i="1"/>
  <c r="AA79" i="1" s="1"/>
  <c r="W82" i="1"/>
  <c r="R82" i="1"/>
  <c r="AA82" i="1" s="1"/>
  <c r="W83" i="1"/>
  <c r="R83" i="1"/>
  <c r="AA83" i="1" s="1"/>
  <c r="C92" i="1"/>
  <c r="R92" i="1"/>
  <c r="AA92" i="1" s="1"/>
  <c r="C110" i="1"/>
  <c r="R110" i="1"/>
  <c r="AA110" i="1" s="1"/>
  <c r="W111" i="1"/>
  <c r="R111" i="1"/>
  <c r="AA111" i="1" s="1"/>
  <c r="C114" i="1"/>
  <c r="R114" i="1"/>
  <c r="AA114" i="1" s="1"/>
  <c r="W119" i="1"/>
  <c r="R119" i="1"/>
  <c r="AA119" i="1" s="1"/>
  <c r="W66" i="1"/>
  <c r="R66" i="1"/>
  <c r="AA66" i="1" s="1"/>
  <c r="C95" i="1"/>
  <c r="R95" i="1"/>
  <c r="AA95" i="1" s="1"/>
  <c r="C99" i="1"/>
  <c r="R99" i="1"/>
  <c r="AA99" i="1" s="1"/>
  <c r="W113" i="1"/>
  <c r="R113" i="1"/>
  <c r="AA113" i="1" s="1"/>
  <c r="C35" i="1"/>
  <c r="C39" i="1"/>
  <c r="C56" i="1"/>
  <c r="R56" i="1"/>
  <c r="AA56" i="1" s="1"/>
  <c r="W70" i="1"/>
  <c r="R70" i="1"/>
  <c r="AA70" i="1" s="1"/>
  <c r="W71" i="1"/>
  <c r="R71" i="1"/>
  <c r="AA71" i="1" s="1"/>
  <c r="C80" i="1"/>
  <c r="R80" i="1"/>
  <c r="AA80" i="1" s="1"/>
  <c r="C84" i="1"/>
  <c r="R84" i="1"/>
  <c r="AA84" i="1" s="1"/>
  <c r="W88" i="1"/>
  <c r="R88" i="1"/>
  <c r="AA88" i="1" s="1"/>
  <c r="W100" i="1"/>
  <c r="R100" i="1"/>
  <c r="AA100" i="1" s="1"/>
  <c r="W101" i="1"/>
  <c r="R101" i="1"/>
  <c r="AA101" i="1" s="1"/>
  <c r="C107" i="1"/>
  <c r="R107" i="1"/>
  <c r="AA107" i="1" s="1"/>
  <c r="W124" i="1"/>
  <c r="R124" i="1"/>
  <c r="AA124" i="1" s="1"/>
  <c r="C128" i="1"/>
  <c r="R128" i="1"/>
  <c r="AA128" i="1" s="1"/>
  <c r="BQ69" i="1"/>
  <c r="BQ93" i="1"/>
  <c r="BM66" i="1"/>
  <c r="BL81" i="1"/>
  <c r="BL129" i="1"/>
  <c r="BL51" i="1"/>
  <c r="BL69" i="1"/>
  <c r="BL93" i="1"/>
  <c r="BL114" i="1"/>
  <c r="BL57" i="1"/>
  <c r="BL90" i="1"/>
  <c r="BO36" i="1"/>
  <c r="BO108" i="1"/>
  <c r="BO120" i="1"/>
  <c r="BO42" i="1"/>
  <c r="BO66" i="1"/>
  <c r="BO90" i="1"/>
  <c r="BJ72" i="1"/>
  <c r="BJ96" i="1"/>
  <c r="BJ120" i="1"/>
  <c r="BL60" i="1"/>
  <c r="BL78" i="1"/>
  <c r="BL87" i="1"/>
  <c r="BL111" i="1"/>
  <c r="BL123" i="1"/>
  <c r="BL99" i="1"/>
  <c r="BL63" i="1"/>
  <c r="BL75" i="1"/>
  <c r="BL96" i="1"/>
  <c r="BL42" i="1"/>
  <c r="BL48" i="1"/>
  <c r="BL54" i="1"/>
  <c r="Y60" i="1"/>
  <c r="Y63" i="1"/>
  <c r="BL84" i="1"/>
  <c r="BL105" i="1"/>
  <c r="Y114" i="1"/>
  <c r="X114" i="1" s="1"/>
  <c r="BL36" i="1"/>
  <c r="Y54" i="1"/>
  <c r="BL66" i="1"/>
  <c r="Y78" i="1"/>
  <c r="Y84" i="1"/>
  <c r="BL102" i="1"/>
  <c r="BL120" i="1"/>
  <c r="BL126" i="1"/>
  <c r="Q138" i="1"/>
  <c r="BL72" i="1"/>
  <c r="Y90" i="1"/>
  <c r="BL108" i="1"/>
  <c r="BQ153" i="1"/>
  <c r="BO99" i="1"/>
  <c r="BO111" i="1"/>
  <c r="X126" i="1"/>
  <c r="Q153" i="1"/>
  <c r="X43" i="1"/>
  <c r="X44" i="1"/>
  <c r="X54" i="1"/>
  <c r="BO60" i="1"/>
  <c r="BO78" i="1"/>
  <c r="BO54" i="1"/>
  <c r="BO57" i="1"/>
  <c r="X70" i="1"/>
  <c r="BO75" i="1"/>
  <c r="Q93" i="1"/>
  <c r="BO96" i="1"/>
  <c r="BO105" i="1"/>
  <c r="BO114" i="1"/>
  <c r="BO123" i="1"/>
  <c r="BO129" i="1"/>
  <c r="Q150" i="1"/>
  <c r="X60" i="1"/>
  <c r="BO81" i="1"/>
  <c r="BO84" i="1"/>
  <c r="X99" i="1"/>
  <c r="X108" i="1"/>
  <c r="X117" i="1"/>
  <c r="BO48" i="1"/>
  <c r="BO69" i="1"/>
  <c r="X78" i="1"/>
  <c r="X94" i="1"/>
  <c r="BO126" i="1"/>
  <c r="S77" i="1"/>
  <c r="S85" i="1"/>
  <c r="S90" i="1"/>
  <c r="S108" i="1"/>
  <c r="S118" i="1"/>
  <c r="S140" i="1"/>
  <c r="S135" i="1"/>
  <c r="S147" i="1"/>
  <c r="X36" i="1"/>
  <c r="BO45" i="1"/>
  <c r="BO63" i="1"/>
  <c r="X66" i="1"/>
  <c r="BO72" i="1"/>
  <c r="X81" i="1"/>
  <c r="X102" i="1"/>
  <c r="X120" i="1"/>
  <c r="X124" i="1"/>
  <c r="X130" i="1"/>
  <c r="AZ138" i="1"/>
  <c r="S93" i="1"/>
  <c r="S109" i="1"/>
  <c r="S127" i="1"/>
  <c r="S156" i="1"/>
  <c r="X84" i="1"/>
  <c r="BO93" i="1"/>
  <c r="X127" i="1"/>
  <c r="X128" i="1"/>
  <c r="S65" i="1"/>
  <c r="S68" i="1"/>
  <c r="S91" i="1"/>
  <c r="S98" i="1"/>
  <c r="S106" i="1"/>
  <c r="S121" i="1"/>
  <c r="S123" i="1"/>
  <c r="S137" i="1"/>
  <c r="BO51" i="1"/>
  <c r="X68" i="1"/>
  <c r="X79" i="1"/>
  <c r="X80" i="1"/>
  <c r="BO87" i="1"/>
  <c r="X96" i="1"/>
  <c r="X98" i="1"/>
  <c r="X111" i="1"/>
  <c r="S59" i="1"/>
  <c r="S61" i="1"/>
  <c r="S73" i="1"/>
  <c r="BO39" i="1"/>
  <c r="X40" i="1"/>
  <c r="X46" i="1"/>
  <c r="X61" i="1"/>
  <c r="X62" i="1"/>
  <c r="X75" i="1"/>
  <c r="X90" i="1"/>
  <c r="AZ72" i="1"/>
  <c r="BI72" i="1"/>
  <c r="Q72" i="1"/>
  <c r="BQ72" i="1"/>
  <c r="BI99" i="1"/>
  <c r="AZ99" i="1"/>
  <c r="Q99" i="1"/>
  <c r="BI54" i="1"/>
  <c r="BM60" i="1"/>
  <c r="AZ78" i="1"/>
  <c r="BQ81" i="1"/>
  <c r="BM99" i="1"/>
  <c r="BM111" i="1"/>
  <c r="BI117" i="1"/>
  <c r="BM120" i="1"/>
  <c r="BI153" i="1"/>
  <c r="BJ90" i="1"/>
  <c r="Q105" i="1"/>
  <c r="BM108" i="1"/>
  <c r="W114" i="1"/>
  <c r="Q126" i="1"/>
  <c r="Q129" i="1"/>
  <c r="BQ150" i="1"/>
  <c r="AZ150" i="1"/>
  <c r="BI141" i="1"/>
  <c r="Q141" i="1"/>
  <c r="AZ141" i="1"/>
  <c r="W81" i="1"/>
  <c r="W90" i="1"/>
  <c r="AZ93" i="1"/>
  <c r="W96" i="1"/>
  <c r="AZ114" i="1"/>
  <c r="BM72" i="1"/>
  <c r="BI57" i="1"/>
  <c r="BJ66" i="1"/>
  <c r="BJ75" i="1"/>
  <c r="AZ75" i="1"/>
  <c r="BJ78" i="1"/>
  <c r="Q102" i="1"/>
  <c r="BJ114" i="1"/>
  <c r="W118" i="1"/>
  <c r="W121" i="1"/>
  <c r="W128" i="1"/>
  <c r="BI90" i="1"/>
  <c r="AZ102" i="1"/>
  <c r="BJ105" i="1"/>
  <c r="W112" i="1"/>
  <c r="AZ57" i="1"/>
  <c r="BQ57" i="1"/>
  <c r="W56" i="1"/>
  <c r="Q75" i="1"/>
  <c r="W84" i="1"/>
  <c r="BQ90" i="1"/>
  <c r="W91" i="1"/>
  <c r="W95" i="1"/>
  <c r="Q108" i="1"/>
  <c r="W109" i="1"/>
  <c r="W59" i="1"/>
  <c r="BI66" i="1"/>
  <c r="W73" i="1"/>
  <c r="W85" i="1"/>
  <c r="BJ87" i="1"/>
  <c r="W98" i="1"/>
  <c r="W106" i="1"/>
  <c r="AZ108" i="1"/>
  <c r="S58" i="1"/>
  <c r="W58" i="1"/>
  <c r="W61" i="1"/>
  <c r="C57" i="1"/>
  <c r="BJ57" i="1"/>
  <c r="W57" i="1"/>
  <c r="Q60" i="1"/>
  <c r="AZ60" i="1"/>
  <c r="BJ54" i="1"/>
  <c r="C62" i="1"/>
  <c r="W62" i="1"/>
  <c r="BJ60" i="1"/>
  <c r="C63" i="1"/>
  <c r="BJ63" i="1"/>
  <c r="W63" i="1"/>
  <c r="C67" i="1"/>
  <c r="W67" i="1"/>
  <c r="BI60" i="1"/>
  <c r="W60" i="1"/>
  <c r="AZ66" i="1"/>
  <c r="W68" i="1"/>
  <c r="W69" i="1"/>
  <c r="Q78" i="1"/>
  <c r="BI78" i="1"/>
  <c r="W89" i="1"/>
  <c r="AZ90" i="1"/>
  <c r="W93" i="1"/>
  <c r="W108" i="1"/>
  <c r="W117" i="1"/>
  <c r="Q120" i="1"/>
  <c r="BQ120" i="1"/>
  <c r="BJ126" i="1"/>
  <c r="BJ129" i="1"/>
  <c r="BJ93" i="1"/>
  <c r="W102" i="1"/>
  <c r="BJ102" i="1"/>
  <c r="BJ108" i="1"/>
  <c r="AZ111" i="1"/>
  <c r="BJ111" i="1"/>
  <c r="W123" i="1"/>
  <c r="Q69" i="1"/>
  <c r="AZ69" i="1"/>
  <c r="BJ69" i="1"/>
  <c r="W72" i="1"/>
  <c r="W74" i="1"/>
  <c r="W75" i="1"/>
  <c r="BJ81" i="1"/>
  <c r="BJ84" i="1"/>
  <c r="BI93" i="1"/>
  <c r="W99" i="1"/>
  <c r="BI102" i="1"/>
  <c r="W105" i="1"/>
  <c r="W110" i="1"/>
  <c r="BI111" i="1"/>
  <c r="AZ117" i="1"/>
  <c r="BJ117" i="1"/>
  <c r="W120" i="1"/>
  <c r="AZ120" i="1"/>
  <c r="W122" i="1"/>
  <c r="BJ123" i="1"/>
  <c r="W125" i="1"/>
  <c r="W127" i="1"/>
  <c r="W129" i="1"/>
  <c r="BI69" i="1"/>
  <c r="W80" i="1"/>
  <c r="W92" i="1"/>
  <c r="W97" i="1"/>
  <c r="BJ99" i="1"/>
  <c r="W107" i="1"/>
  <c r="Q117" i="1"/>
  <c r="M33" i="1"/>
  <c r="BL33" i="1" s="1"/>
  <c r="BO33" i="1"/>
  <c r="C33" i="1"/>
  <c r="B33" i="1"/>
  <c r="CH32" i="1"/>
  <c r="BW32" i="1"/>
  <c r="AR32" i="1"/>
  <c r="AO32" i="1"/>
  <c r="AL32" i="1"/>
  <c r="AI32" i="1"/>
  <c r="AF32" i="1"/>
  <c r="M32" i="1"/>
  <c r="Y32" i="1" s="1"/>
  <c r="B32" i="1"/>
  <c r="C30" i="1" s="1"/>
  <c r="CH31" i="1"/>
  <c r="BW31" i="1"/>
  <c r="AR31" i="1"/>
  <c r="AO31" i="1"/>
  <c r="AL31" i="1"/>
  <c r="AI31" i="1"/>
  <c r="AF31" i="1"/>
  <c r="M31" i="1"/>
  <c r="X31" i="1"/>
  <c r="B31" i="1"/>
  <c r="CH30" i="1"/>
  <c r="BW30" i="1"/>
  <c r="BP30" i="1"/>
  <c r="BN30" i="1"/>
  <c r="AU30" i="1"/>
  <c r="AX30" i="1" s="1"/>
  <c r="AR30" i="1"/>
  <c r="AO30" i="1"/>
  <c r="AL30" i="1"/>
  <c r="AI30" i="1"/>
  <c r="AF30" i="1"/>
  <c r="M30" i="1"/>
  <c r="B30" i="1"/>
  <c r="CH29" i="1"/>
  <c r="BW29" i="1"/>
  <c r="AR29" i="1"/>
  <c r="AO29" i="1"/>
  <c r="AL29" i="1"/>
  <c r="AI29" i="1"/>
  <c r="AF29" i="1"/>
  <c r="M29" i="1"/>
  <c r="X29" i="1"/>
  <c r="B29" i="1"/>
  <c r="C29" i="1" s="1"/>
  <c r="CH28" i="1"/>
  <c r="BW28" i="1"/>
  <c r="AR28" i="1"/>
  <c r="AO28" i="1"/>
  <c r="AL28" i="1"/>
  <c r="AI28" i="1"/>
  <c r="AF28" i="1"/>
  <c r="M28" i="1"/>
  <c r="Y28" i="1" s="1"/>
  <c r="X28" i="1"/>
  <c r="B28" i="1"/>
  <c r="CH27" i="1"/>
  <c r="BW27" i="1"/>
  <c r="BP27" i="1"/>
  <c r="BN27" i="1"/>
  <c r="AU27" i="1"/>
  <c r="AR27" i="1"/>
  <c r="AO27" i="1"/>
  <c r="AL27" i="1"/>
  <c r="AI27" i="1"/>
  <c r="AF27" i="1"/>
  <c r="M27" i="1"/>
  <c r="X27" i="1"/>
  <c r="B27" i="1"/>
  <c r="CH26" i="1"/>
  <c r="BW26" i="1"/>
  <c r="AR26" i="1"/>
  <c r="AO26" i="1"/>
  <c r="AL26" i="1"/>
  <c r="AI26" i="1"/>
  <c r="AF26" i="1"/>
  <c r="M26" i="1"/>
  <c r="Y26" i="1" s="1"/>
  <c r="X26" i="1"/>
  <c r="B26" i="1"/>
  <c r="C26" i="1" s="1"/>
  <c r="CH25" i="1"/>
  <c r="BW25" i="1"/>
  <c r="AR25" i="1"/>
  <c r="AO25" i="1"/>
  <c r="AL25" i="1"/>
  <c r="AI25" i="1"/>
  <c r="AF25" i="1"/>
  <c r="M25" i="1"/>
  <c r="B25" i="1"/>
  <c r="CH24" i="1"/>
  <c r="BW24" i="1"/>
  <c r="BP24" i="1"/>
  <c r="BN24" i="1"/>
  <c r="AU24" i="1"/>
  <c r="AX24" i="1" s="1"/>
  <c r="AR24" i="1"/>
  <c r="AO24" i="1"/>
  <c r="AL24" i="1"/>
  <c r="AI24" i="1"/>
  <c r="AF24" i="1"/>
  <c r="M24" i="1"/>
  <c r="Y24" i="1" s="1"/>
  <c r="B24" i="1"/>
  <c r="CH23" i="1"/>
  <c r="BW23" i="1"/>
  <c r="AR23" i="1"/>
  <c r="AO23" i="1"/>
  <c r="AL23" i="1"/>
  <c r="AI23" i="1"/>
  <c r="AF23" i="1"/>
  <c r="M23" i="1"/>
  <c r="X23" i="1"/>
  <c r="B23" i="1"/>
  <c r="C23" i="1" s="1"/>
  <c r="CH22" i="1"/>
  <c r="BW22" i="1"/>
  <c r="AR22" i="1"/>
  <c r="AO22" i="1"/>
  <c r="AL22" i="1"/>
  <c r="AI22" i="1"/>
  <c r="AF22" i="1"/>
  <c r="M22" i="1"/>
  <c r="Y22" i="1" s="1"/>
  <c r="B22" i="1"/>
  <c r="CH21" i="1"/>
  <c r="BW21" i="1"/>
  <c r="BP21" i="1"/>
  <c r="BN21" i="1"/>
  <c r="AU21" i="1"/>
  <c r="AX21" i="1" s="1"/>
  <c r="AR21" i="1"/>
  <c r="AO21" i="1"/>
  <c r="S81" i="1" l="1"/>
  <c r="C28" i="1"/>
  <c r="BL27" i="1"/>
  <c r="C22" i="1"/>
  <c r="C31" i="1"/>
  <c r="C25" i="1"/>
  <c r="AX27" i="1"/>
  <c r="C32" i="1"/>
  <c r="C27" i="1"/>
  <c r="C24" i="1"/>
  <c r="AZ81" i="1"/>
  <c r="X33" i="1"/>
  <c r="Q81" i="1"/>
  <c r="BO30" i="1"/>
  <c r="BI81" i="1"/>
  <c r="BI114" i="1"/>
  <c r="Q114" i="1"/>
  <c r="AZ126" i="1"/>
  <c r="Q54" i="1"/>
  <c r="BI126" i="1"/>
  <c r="BL30" i="1"/>
  <c r="BL24" i="1"/>
  <c r="AZ54" i="1"/>
  <c r="BI105" i="1"/>
  <c r="BQ129" i="1"/>
  <c r="X22" i="1"/>
  <c r="X30" i="1"/>
  <c r="BO24" i="1"/>
  <c r="BO27" i="1"/>
  <c r="Y23" i="1"/>
  <c r="S128" i="1"/>
  <c r="S131" i="1"/>
  <c r="S122" i="1"/>
  <c r="S114" i="1"/>
  <c r="X32" i="1"/>
  <c r="BQ78" i="1"/>
  <c r="S95" i="1"/>
  <c r="S104" i="1"/>
  <c r="S92" i="1"/>
  <c r="S75" i="1"/>
  <c r="S56" i="1"/>
  <c r="X24" i="1"/>
  <c r="S107" i="1"/>
  <c r="S129" i="1"/>
  <c r="S110" i="1"/>
  <c r="S99" i="1"/>
  <c r="S88" i="1"/>
  <c r="S57" i="1"/>
  <c r="S117" i="1"/>
  <c r="S101" i="1"/>
  <c r="S72" i="1"/>
  <c r="S66" i="1"/>
  <c r="S126" i="1"/>
  <c r="AZ129" i="1"/>
  <c r="BI129" i="1"/>
  <c r="AZ105" i="1"/>
  <c r="BQ105" i="1"/>
  <c r="S74" i="1"/>
  <c r="AL21" i="1"/>
  <c r="AI21" i="1"/>
  <c r="AF21" i="1"/>
  <c r="M21" i="1" l="1"/>
  <c r="BL21" i="1" s="1"/>
  <c r="BO21" i="1"/>
  <c r="B21" i="1"/>
  <c r="CH20" i="1"/>
  <c r="BW20" i="1"/>
  <c r="AR20" i="1"/>
  <c r="AO20" i="1"/>
  <c r="AL20" i="1"/>
  <c r="AI20" i="1"/>
  <c r="AF20" i="1"/>
  <c r="X21" i="1" l="1"/>
  <c r="C21" i="1"/>
  <c r="X20" i="1"/>
  <c r="B20" i="1"/>
  <c r="CH19" i="1"/>
  <c r="BW19" i="1"/>
  <c r="AR19" i="1"/>
  <c r="AO19" i="1"/>
  <c r="AL19" i="1"/>
  <c r="AI19" i="1"/>
  <c r="AF19" i="1"/>
  <c r="C20" i="1" l="1"/>
  <c r="M20" i="1"/>
  <c r="M19" i="1"/>
  <c r="X19" i="1" s="1"/>
  <c r="C19" i="1"/>
  <c r="B19" i="1"/>
  <c r="CH18" i="1"/>
  <c r="BW18" i="1"/>
  <c r="BP18" i="1"/>
  <c r="BN18" i="1"/>
  <c r="AU18" i="1" l="1"/>
  <c r="AX18" i="1" s="1"/>
  <c r="AR18" i="1"/>
  <c r="AO18" i="1"/>
  <c r="AL18" i="1"/>
  <c r="AI18" i="1"/>
  <c r="AF18" i="1"/>
  <c r="C18" i="1" l="1"/>
  <c r="B18" i="1"/>
  <c r="CH17" i="1" s="1"/>
  <c r="BW17" i="1"/>
  <c r="AR17" i="1"/>
  <c r="AO17" i="1"/>
  <c r="AL17" i="1" l="1"/>
  <c r="AI17" i="1"/>
  <c r="AF17" i="1"/>
  <c r="M17" i="1"/>
  <c r="X17" i="1" s="1"/>
  <c r="B17" i="1"/>
  <c r="C17" i="1" s="1"/>
  <c r="CH16" i="1"/>
  <c r="BW16" i="1"/>
  <c r="AR16" i="1"/>
  <c r="AO16" i="1"/>
  <c r="AL16" i="1"/>
  <c r="AI16" i="1"/>
  <c r="AF16" i="1"/>
  <c r="M16" i="1"/>
  <c r="X16" i="1"/>
  <c r="B16" i="1"/>
  <c r="CH15" i="1"/>
  <c r="BW15" i="1"/>
  <c r="BP15" i="1"/>
  <c r="BN15" i="1"/>
  <c r="C16" i="1" l="1"/>
  <c r="AU15" i="1" l="1"/>
  <c r="AX15" i="1" s="1"/>
  <c r="AR15" i="1"/>
  <c r="AO15" i="1"/>
  <c r="AL15" i="1"/>
  <c r="AI15" i="1"/>
  <c r="AF15" i="1"/>
  <c r="M15" i="1" l="1"/>
  <c r="BL15" i="1" s="1"/>
  <c r="B15" i="1"/>
  <c r="CH14" i="1"/>
  <c r="BW14" i="1"/>
  <c r="AR14" i="1"/>
  <c r="AO14" i="1"/>
  <c r="BO15" i="1" l="1"/>
  <c r="X15" i="1"/>
  <c r="C15" i="1"/>
  <c r="AL14" i="1"/>
  <c r="AI14" i="1"/>
  <c r="AF14" i="1"/>
  <c r="M14" i="1" l="1"/>
  <c r="X14" i="1"/>
  <c r="B14" i="1"/>
  <c r="CH13" i="1"/>
  <c r="BW13" i="1"/>
  <c r="AR13" i="1"/>
  <c r="AO13" i="1"/>
  <c r="AL13" i="1" l="1"/>
  <c r="AI13" i="1"/>
  <c r="AF13" i="1"/>
  <c r="C14" i="1" l="1"/>
  <c r="M13" i="1" l="1"/>
  <c r="X13" i="1"/>
  <c r="C13" i="1"/>
  <c r="B13" i="1"/>
  <c r="CH12" i="1"/>
  <c r="BW12" i="1"/>
  <c r="BP12" i="1"/>
  <c r="BN12" i="1"/>
  <c r="AU12" i="1" l="1"/>
  <c r="AR12" i="1"/>
  <c r="AO12" i="1"/>
  <c r="AX12" i="1" l="1"/>
  <c r="AL12" i="1"/>
  <c r="AI12" i="1"/>
  <c r="AF12" i="1"/>
  <c r="M12" i="1" l="1"/>
  <c r="C12" i="1"/>
  <c r="B12" i="1"/>
  <c r="CH11" i="1"/>
  <c r="BW11" i="1"/>
  <c r="AR11" i="1"/>
  <c r="AO11" i="1"/>
  <c r="AL11" i="1"/>
  <c r="AI11" i="1"/>
  <c r="AF11" i="1"/>
  <c r="BL12" i="1" l="1"/>
  <c r="Y12" i="1"/>
  <c r="BO12" i="1"/>
  <c r="X12" i="1"/>
  <c r="M11" i="1"/>
  <c r="X11" i="1" s="1"/>
  <c r="B11" i="1"/>
  <c r="C11" i="1" s="1"/>
  <c r="CH10" i="1"/>
  <c r="BW10" i="1"/>
  <c r="AR10" i="1"/>
  <c r="AO10" i="1"/>
  <c r="AL10" i="1"/>
  <c r="AI10" i="1"/>
  <c r="AF10" i="1"/>
  <c r="M10" i="1" l="1"/>
  <c r="X10" i="1" s="1"/>
  <c r="C10" i="1"/>
  <c r="B10" i="1"/>
  <c r="CH9" i="1"/>
  <c r="BW9" i="1"/>
  <c r="BP9" i="1" l="1"/>
  <c r="BN9" i="1"/>
  <c r="AU9" i="1"/>
  <c r="AX9" i="1" s="1"/>
  <c r="AR9" i="1"/>
  <c r="AO9" i="1"/>
  <c r="AL9" i="1"/>
  <c r="AI9" i="1"/>
  <c r="AF9" i="1" l="1"/>
  <c r="M9" i="1" l="1"/>
  <c r="Y9" i="1" s="1"/>
  <c r="B9" i="1"/>
  <c r="BW8" i="1"/>
  <c r="AR8" i="1"/>
  <c r="AO8" i="1"/>
  <c r="AL8" i="1"/>
  <c r="AI8" i="1"/>
  <c r="AF8" i="1"/>
  <c r="BL9" i="1" l="1"/>
  <c r="C9" i="1"/>
  <c r="B8" i="1"/>
  <c r="C8" i="1" s="1"/>
  <c r="BW7" i="1"/>
  <c r="BO9" i="1" l="1"/>
  <c r="X9" i="1"/>
  <c r="AR7" i="1"/>
  <c r="AO7" i="1"/>
  <c r="AL7" i="1"/>
  <c r="AI7" i="1"/>
  <c r="AF7" i="1"/>
  <c r="C7" i="1"/>
  <c r="B7" i="1"/>
  <c r="BW6" i="1"/>
  <c r="BP6" i="1" l="1"/>
  <c r="BN6" i="1"/>
  <c r="AU6" i="1" l="1"/>
  <c r="AX6" i="1" s="1"/>
  <c r="AR6" i="1"/>
  <c r="AO6" i="1"/>
  <c r="AL6" i="1"/>
  <c r="AI6" i="1"/>
  <c r="AF6" i="1"/>
  <c r="C6" i="1"/>
  <c r="B6" i="1"/>
  <c r="BW5" i="1" l="1"/>
  <c r="AR5" i="1"/>
  <c r="AO5" i="1"/>
  <c r="AL5" i="1"/>
  <c r="AI5" i="1"/>
  <c r="AF5" i="1"/>
  <c r="B5" i="1" l="1"/>
  <c r="C5" i="1" s="1"/>
  <c r="BW4" i="1" l="1"/>
  <c r="AR4" i="1"/>
  <c r="AO4" i="1"/>
  <c r="AL4" i="1"/>
  <c r="AI4" i="1"/>
  <c r="AF4" i="1"/>
  <c r="B4" i="1" l="1"/>
  <c r="BW3" i="1"/>
  <c r="BZ53" i="1" s="1"/>
  <c r="I53" i="1" s="1"/>
  <c r="Z53" i="1" s="1"/>
  <c r="BP3" i="1"/>
  <c r="BN3" i="1"/>
  <c r="BX4" i="1" l="1"/>
  <c r="BX5" i="1" s="1"/>
  <c r="BX6" i="1" s="1"/>
  <c r="BX7" i="1" s="1"/>
  <c r="BX8" i="1" s="1"/>
  <c r="BX9" i="1" s="1"/>
  <c r="BX10" i="1" s="1"/>
  <c r="BX11" i="1" s="1"/>
  <c r="BX12" i="1" s="1"/>
  <c r="BX13" i="1" s="1"/>
  <c r="BX14" i="1" s="1"/>
  <c r="BX15" i="1" s="1"/>
  <c r="BX16" i="1" s="1"/>
  <c r="BX17" i="1" s="1"/>
  <c r="BX18" i="1" s="1"/>
  <c r="BX19" i="1" s="1"/>
  <c r="BX20" i="1" s="1"/>
  <c r="BX21" i="1" s="1"/>
  <c r="BX22" i="1" s="1"/>
  <c r="BX23" i="1" s="1"/>
  <c r="BX24" i="1" s="1"/>
  <c r="BX25" i="1" s="1"/>
  <c r="BX26" i="1" s="1"/>
  <c r="BX27" i="1" s="1"/>
  <c r="BX28" i="1" s="1"/>
  <c r="BX29" i="1" s="1"/>
  <c r="BX30" i="1" s="1"/>
  <c r="BX31" i="1" s="1"/>
  <c r="BX32" i="1" s="1"/>
  <c r="BX33" i="1" s="1"/>
  <c r="BX34" i="1" s="1"/>
  <c r="BX35" i="1" s="1"/>
  <c r="BX36" i="1" s="1"/>
  <c r="BX37" i="1" s="1"/>
  <c r="BX38" i="1" s="1"/>
  <c r="BX39" i="1" s="1"/>
  <c r="BX40" i="1" s="1"/>
  <c r="BX41" i="1" s="1"/>
  <c r="BX42" i="1" s="1"/>
  <c r="BX43" i="1" s="1"/>
  <c r="BX44" i="1" s="1"/>
  <c r="BX45" i="1" s="1"/>
  <c r="BX46" i="1" s="1"/>
  <c r="BX47" i="1" s="1"/>
  <c r="BX48" i="1" s="1"/>
  <c r="BX49" i="1" s="1"/>
  <c r="BX50" i="1" s="1"/>
  <c r="BX51" i="1" s="1"/>
  <c r="BX52" i="1" s="1"/>
  <c r="BX53" i="1" s="1"/>
  <c r="BX54" i="1" s="1"/>
  <c r="BX55" i="1" s="1"/>
  <c r="BX56" i="1" s="1"/>
  <c r="BX57" i="1" s="1"/>
  <c r="BX58" i="1" s="1"/>
  <c r="BX59" i="1" s="1"/>
  <c r="BX60" i="1" s="1"/>
  <c r="BX61" i="1" s="1"/>
  <c r="BX62" i="1" s="1"/>
  <c r="BX63" i="1" s="1"/>
  <c r="BX64" i="1" s="1"/>
  <c r="BX65" i="1" s="1"/>
  <c r="BX66" i="1" s="1"/>
  <c r="BX67" i="1" s="1"/>
  <c r="BX68" i="1" s="1"/>
  <c r="BX69" i="1" s="1"/>
  <c r="BX70" i="1" s="1"/>
  <c r="BX71" i="1" s="1"/>
  <c r="BX72" i="1" s="1"/>
  <c r="BX73" i="1" s="1"/>
  <c r="BX74" i="1" s="1"/>
  <c r="BX75" i="1" s="1"/>
  <c r="BX76" i="1" s="1"/>
  <c r="BX77" i="1" s="1"/>
  <c r="BX78" i="1" s="1"/>
  <c r="BX79" i="1" s="1"/>
  <c r="BX80" i="1" s="1"/>
  <c r="BX81" i="1" s="1"/>
  <c r="BX82" i="1" s="1"/>
  <c r="BX83" i="1" s="1"/>
  <c r="BX84" i="1" s="1"/>
  <c r="BX85" i="1" s="1"/>
  <c r="BX86" i="1" s="1"/>
  <c r="BX87" i="1" s="1"/>
  <c r="BX88" i="1" s="1"/>
  <c r="BX89" i="1" s="1"/>
  <c r="BX90" i="1" s="1"/>
  <c r="BX91" i="1" s="1"/>
  <c r="BX92" i="1" s="1"/>
  <c r="BX93" i="1" s="1"/>
  <c r="BX94" i="1" s="1"/>
  <c r="BX95" i="1" s="1"/>
  <c r="BX96" i="1" s="1"/>
  <c r="BX97" i="1" s="1"/>
  <c r="BX98" i="1" s="1"/>
  <c r="BX99" i="1" s="1"/>
  <c r="BX100" i="1" s="1"/>
  <c r="BX101" i="1" s="1"/>
  <c r="BX102" i="1" s="1"/>
  <c r="BX103" i="1" s="1"/>
  <c r="BX104" i="1" s="1"/>
  <c r="BX105" i="1" s="1"/>
  <c r="BX106" i="1" s="1"/>
  <c r="BX107" i="1" s="1"/>
  <c r="BX108" i="1" s="1"/>
  <c r="BX109" i="1" s="1"/>
  <c r="BX110" i="1" s="1"/>
  <c r="BX111" i="1" s="1"/>
  <c r="BX112" i="1" s="1"/>
  <c r="BX113" i="1" s="1"/>
  <c r="BX114" i="1" s="1"/>
  <c r="BX115" i="1" s="1"/>
  <c r="BX116" i="1" s="1"/>
  <c r="BX117" i="1" s="1"/>
  <c r="BX118" i="1" s="1"/>
  <c r="BX119" i="1" s="1"/>
  <c r="BX120" i="1" s="1"/>
  <c r="BX121" i="1" s="1"/>
  <c r="BX122" i="1" s="1"/>
  <c r="BX123" i="1" s="1"/>
  <c r="BX124" i="1" s="1"/>
  <c r="BX125" i="1" s="1"/>
  <c r="BX126" i="1" s="1"/>
  <c r="BX127" i="1" s="1"/>
  <c r="BX128" i="1" s="1"/>
  <c r="BX129" i="1" s="1"/>
  <c r="BX130" i="1" s="1"/>
  <c r="BX131" i="1" s="1"/>
  <c r="BX132" i="1" s="1"/>
  <c r="BX133" i="1" s="1"/>
  <c r="BX134" i="1" s="1"/>
  <c r="BX135" i="1" s="1"/>
  <c r="BX136" i="1" s="1"/>
  <c r="BX137" i="1" s="1"/>
  <c r="BX138" i="1" s="1"/>
  <c r="BX139" i="1" s="1"/>
  <c r="BX140" i="1" s="1"/>
  <c r="BX141" i="1" s="1"/>
  <c r="BX142" i="1" s="1"/>
  <c r="BX143" i="1" s="1"/>
  <c r="BX144" i="1" s="1"/>
  <c r="BX145" i="1" s="1"/>
  <c r="BX146" i="1" s="1"/>
  <c r="BX147" i="1" s="1"/>
  <c r="BX148" i="1" s="1"/>
  <c r="BX149" i="1" s="1"/>
  <c r="BX150" i="1" s="1"/>
  <c r="BX151" i="1" s="1"/>
  <c r="BX152" i="1" s="1"/>
  <c r="BX153" i="1" s="1"/>
  <c r="BX154" i="1" s="1"/>
  <c r="BX155" i="1" s="1"/>
  <c r="BX156" i="1" s="1"/>
  <c r="BX157" i="1" s="1"/>
  <c r="BX158" i="1" s="1"/>
  <c r="AU3" i="1"/>
  <c r="AR3" i="1"/>
  <c r="AS4" i="1" s="1"/>
  <c r="AS5" i="1" s="1"/>
  <c r="AS6" i="1" s="1"/>
  <c r="AO3" i="1"/>
  <c r="AL3" i="1"/>
  <c r="AI3" i="1"/>
  <c r="AF3" i="1"/>
  <c r="BZ28" i="1" l="1"/>
  <c r="I28" i="1" s="1"/>
  <c r="Z28" i="1" s="1"/>
  <c r="BZ40" i="1"/>
  <c r="I40" i="1" s="1"/>
  <c r="Z40" i="1" s="1"/>
  <c r="BZ39" i="1"/>
  <c r="I39" i="1" s="1"/>
  <c r="Z39" i="1" s="1"/>
  <c r="BZ23" i="1"/>
  <c r="I23" i="1" s="1"/>
  <c r="Z23" i="1" s="1"/>
  <c r="BZ33" i="1"/>
  <c r="I33" i="1" s="1"/>
  <c r="Z33" i="1" s="1"/>
  <c r="BZ50" i="1"/>
  <c r="I50" i="1" s="1"/>
  <c r="Z50" i="1" s="1"/>
  <c r="BZ43" i="1"/>
  <c r="I43" i="1" s="1"/>
  <c r="Z43" i="1" s="1"/>
  <c r="BZ49" i="1"/>
  <c r="I49" i="1" s="1"/>
  <c r="Z49" i="1" s="1"/>
  <c r="BZ21" i="1"/>
  <c r="I21" i="1" s="1"/>
  <c r="Z21" i="1" s="1"/>
  <c r="BZ20" i="1"/>
  <c r="I20" i="1" s="1"/>
  <c r="Z20" i="1" s="1"/>
  <c r="BZ19" i="1"/>
  <c r="I19" i="1" s="1"/>
  <c r="Z19" i="1" s="1"/>
  <c r="BZ14" i="1"/>
  <c r="I14" i="1" s="1"/>
  <c r="Z14" i="1" s="1"/>
  <c r="BZ11" i="1"/>
  <c r="I11" i="1" s="1"/>
  <c r="Z11" i="1" s="1"/>
  <c r="BZ9" i="1"/>
  <c r="I9" i="1" s="1"/>
  <c r="Z9" i="1" s="1"/>
  <c r="BZ3" i="1"/>
  <c r="CG45" i="1"/>
  <c r="O45" i="1" s="1"/>
  <c r="BM45" i="1" s="1"/>
  <c r="CG48" i="1"/>
  <c r="O48" i="1" s="1"/>
  <c r="CG36" i="1"/>
  <c r="O36" i="1" s="1"/>
  <c r="BM36" i="1" s="1"/>
  <c r="CG39" i="1"/>
  <c r="O39" i="1" s="1"/>
  <c r="CG21" i="1"/>
  <c r="O21" i="1" s="1"/>
  <c r="BM21" i="1" s="1"/>
  <c r="BZ52" i="1"/>
  <c r="I52" i="1" s="1"/>
  <c r="Z52" i="1" s="1"/>
  <c r="BZ51" i="1"/>
  <c r="I51" i="1" s="1"/>
  <c r="BZ48" i="1"/>
  <c r="I48" i="1" s="1"/>
  <c r="BZ47" i="1"/>
  <c r="I47" i="1" s="1"/>
  <c r="Z47" i="1" s="1"/>
  <c r="BZ46" i="1"/>
  <c r="I46" i="1" s="1"/>
  <c r="Z46" i="1" s="1"/>
  <c r="BZ45" i="1"/>
  <c r="I45" i="1" s="1"/>
  <c r="BZ44" i="1"/>
  <c r="I44" i="1" s="1"/>
  <c r="Z44" i="1" s="1"/>
  <c r="BZ42" i="1"/>
  <c r="I42" i="1" s="1"/>
  <c r="BZ41" i="1"/>
  <c r="I41" i="1" s="1"/>
  <c r="Z41" i="1" s="1"/>
  <c r="BZ38" i="1"/>
  <c r="I38" i="1" s="1"/>
  <c r="Z38" i="1" s="1"/>
  <c r="BZ37" i="1"/>
  <c r="I37" i="1" s="1"/>
  <c r="Z37" i="1" s="1"/>
  <c r="BZ36" i="1"/>
  <c r="I36" i="1" s="1"/>
  <c r="BZ35" i="1"/>
  <c r="I35" i="1" s="1"/>
  <c r="Z35" i="1" s="1"/>
  <c r="BZ34" i="1"/>
  <c r="I34" i="1" s="1"/>
  <c r="BZ32" i="1"/>
  <c r="I32" i="1" s="1"/>
  <c r="Z32" i="1" s="1"/>
  <c r="BZ31" i="1"/>
  <c r="I31" i="1" s="1"/>
  <c r="Z31" i="1" s="1"/>
  <c r="BZ30" i="1"/>
  <c r="I30" i="1" s="1"/>
  <c r="BZ29" i="1"/>
  <c r="I29" i="1" s="1"/>
  <c r="Z29" i="1" s="1"/>
  <c r="BZ27" i="1"/>
  <c r="I27" i="1" s="1"/>
  <c r="BZ26" i="1"/>
  <c r="I26" i="1" s="1"/>
  <c r="Z26" i="1" s="1"/>
  <c r="BZ25" i="1"/>
  <c r="I25" i="1" s="1"/>
  <c r="Z25" i="1" s="1"/>
  <c r="BZ24" i="1"/>
  <c r="I24" i="1" s="1"/>
  <c r="BZ22" i="1"/>
  <c r="I22" i="1" s="1"/>
  <c r="BZ18" i="1"/>
  <c r="I18" i="1" s="1"/>
  <c r="BZ17" i="1"/>
  <c r="I17" i="1" s="1"/>
  <c r="Z17" i="1" s="1"/>
  <c r="BZ16" i="1"/>
  <c r="I16" i="1" s="1"/>
  <c r="Z16" i="1" s="1"/>
  <c r="BZ15" i="1"/>
  <c r="I15" i="1" s="1"/>
  <c r="BZ13" i="1"/>
  <c r="I13" i="1" s="1"/>
  <c r="Z13" i="1" s="1"/>
  <c r="BZ12" i="1"/>
  <c r="I12" i="1" s="1"/>
  <c r="BZ10" i="1"/>
  <c r="I10" i="1" s="1"/>
  <c r="Z10" i="1" s="1"/>
  <c r="CF45" i="1"/>
  <c r="G45" i="1" s="1"/>
  <c r="R45" i="1" s="1"/>
  <c r="CF36" i="1"/>
  <c r="G36" i="1" s="1"/>
  <c r="R36" i="1" s="1"/>
  <c r="CF24" i="1"/>
  <c r="G24" i="1" s="1"/>
  <c r="W24" i="1" s="1"/>
  <c r="CF21" i="1"/>
  <c r="G21" i="1" s="1"/>
  <c r="R21" i="1" s="1"/>
  <c r="AA21" i="1" s="1"/>
  <c r="AV156" i="1"/>
  <c r="AV158" i="1"/>
  <c r="AV157" i="1"/>
  <c r="AV155" i="1"/>
  <c r="AV154" i="1"/>
  <c r="AV153" i="1"/>
  <c r="AV143" i="1"/>
  <c r="AV139" i="1"/>
  <c r="AV138" i="1"/>
  <c r="AV131" i="1"/>
  <c r="AV140" i="1"/>
  <c r="AV149" i="1"/>
  <c r="AV148" i="1"/>
  <c r="AV147" i="1"/>
  <c r="AV137" i="1"/>
  <c r="AV152" i="1"/>
  <c r="AV151" i="1"/>
  <c r="AV150" i="1"/>
  <c r="AV136" i="1"/>
  <c r="AV135" i="1"/>
  <c r="AV145" i="1"/>
  <c r="AV144" i="1"/>
  <c r="AV133" i="1"/>
  <c r="AV132" i="1"/>
  <c r="AV146" i="1"/>
  <c r="AV142" i="1"/>
  <c r="AV141" i="1"/>
  <c r="AV134" i="1"/>
  <c r="AV130" i="1"/>
  <c r="AV129" i="1"/>
  <c r="AV127" i="1"/>
  <c r="AV126" i="1"/>
  <c r="AV119" i="1"/>
  <c r="AV118" i="1"/>
  <c r="AV117" i="1"/>
  <c r="AV107" i="1"/>
  <c r="AV98" i="1"/>
  <c r="AV97" i="1"/>
  <c r="AV94" i="1"/>
  <c r="AV93" i="1"/>
  <c r="AV86" i="1"/>
  <c r="AV85" i="1"/>
  <c r="AV84" i="1"/>
  <c r="AV73" i="1"/>
  <c r="AV72" i="1"/>
  <c r="AV65" i="1"/>
  <c r="AV64" i="1"/>
  <c r="AV63" i="1"/>
  <c r="AV61" i="1"/>
  <c r="AV60" i="1"/>
  <c r="AV53" i="1"/>
  <c r="AV51" i="1"/>
  <c r="AV45" i="1"/>
  <c r="AV38" i="1"/>
  <c r="AV37" i="1"/>
  <c r="AV36" i="1"/>
  <c r="AV34" i="1"/>
  <c r="AV128" i="1"/>
  <c r="AV124" i="1"/>
  <c r="AV123" i="1"/>
  <c r="AV116" i="1"/>
  <c r="AV115" i="1"/>
  <c r="AV114" i="1"/>
  <c r="AV111" i="1"/>
  <c r="AV104" i="1"/>
  <c r="AV103" i="1"/>
  <c r="AV95" i="1"/>
  <c r="AV91" i="1"/>
  <c r="AV90" i="1"/>
  <c r="AV83" i="1"/>
  <c r="AV82" i="1"/>
  <c r="AV81" i="1"/>
  <c r="AV79" i="1"/>
  <c r="AV78" i="1"/>
  <c r="AV74" i="1"/>
  <c r="AV62" i="1"/>
  <c r="AV49" i="1"/>
  <c r="AV48" i="1"/>
  <c r="AV43" i="1"/>
  <c r="AV42" i="1"/>
  <c r="AV35" i="1"/>
  <c r="AV125" i="1"/>
  <c r="AV121" i="1"/>
  <c r="AV120" i="1"/>
  <c r="AV113" i="1"/>
  <c r="AV112" i="1"/>
  <c r="AV109" i="1"/>
  <c r="AV108" i="1"/>
  <c r="AV102" i="1"/>
  <c r="AV105" i="1"/>
  <c r="AV101" i="1"/>
  <c r="AV96" i="1"/>
  <c r="AV89" i="1"/>
  <c r="AV77" i="1"/>
  <c r="AV69" i="1"/>
  <c r="AV67" i="1"/>
  <c r="AV39" i="1"/>
  <c r="AV33" i="1"/>
  <c r="AV87" i="1"/>
  <c r="AV75" i="1"/>
  <c r="AV66" i="1"/>
  <c r="AV57" i="1"/>
  <c r="AV55" i="1"/>
  <c r="AV80" i="1"/>
  <c r="AV76" i="1"/>
  <c r="AV59" i="1"/>
  <c r="AV58" i="1"/>
  <c r="AV122" i="1"/>
  <c r="AV110" i="1"/>
  <c r="AV106" i="1"/>
  <c r="AV71" i="1"/>
  <c r="AV70" i="1"/>
  <c r="AV68" i="1"/>
  <c r="AV54" i="1"/>
  <c r="AV52" i="1"/>
  <c r="AV50" i="1"/>
  <c r="AV46" i="1"/>
  <c r="AV44" i="1"/>
  <c r="AV40" i="1"/>
  <c r="AV99" i="1"/>
  <c r="AV47" i="1"/>
  <c r="AV41" i="1"/>
  <c r="AV100" i="1"/>
  <c r="AV92" i="1"/>
  <c r="AV88" i="1"/>
  <c r="AV56" i="1"/>
  <c r="AV31" i="1"/>
  <c r="AV30" i="1"/>
  <c r="AV23" i="1"/>
  <c r="AV22" i="1"/>
  <c r="AV21" i="1"/>
  <c r="AV29" i="1"/>
  <c r="AV28" i="1"/>
  <c r="AV27" i="1"/>
  <c r="AV26" i="1"/>
  <c r="AV32" i="1"/>
  <c r="AV25" i="1"/>
  <c r="AV24" i="1"/>
  <c r="AV20" i="1"/>
  <c r="AV19" i="1"/>
  <c r="AV18" i="1"/>
  <c r="AV17" i="1"/>
  <c r="AV16" i="1"/>
  <c r="AV15" i="1"/>
  <c r="AV14" i="1"/>
  <c r="AV13" i="1"/>
  <c r="AV12" i="1"/>
  <c r="AV11" i="1"/>
  <c r="AV10" i="1"/>
  <c r="AV9" i="1"/>
  <c r="AV8" i="1"/>
  <c r="AV7" i="1"/>
  <c r="AS7" i="1" s="1"/>
  <c r="AV6" i="1"/>
  <c r="AV5" i="1"/>
  <c r="AV4" i="1"/>
  <c r="AV3" i="1"/>
  <c r="BZ6" i="1"/>
  <c r="AX3" i="1"/>
  <c r="BZ8" i="1"/>
  <c r="BZ5" i="1"/>
  <c r="AP4" i="1"/>
  <c r="AP5" i="1" s="1"/>
  <c r="AP6" i="1" s="1"/>
  <c r="AP7" i="1" s="1"/>
  <c r="AP8" i="1" s="1"/>
  <c r="AP9" i="1" s="1"/>
  <c r="AP10" i="1" s="1"/>
  <c r="AP11" i="1" s="1"/>
  <c r="AP12" i="1" s="1"/>
  <c r="AP13" i="1" s="1"/>
  <c r="AP14" i="1" s="1"/>
  <c r="AP15" i="1" s="1"/>
  <c r="AP16" i="1" s="1"/>
  <c r="AP17" i="1" s="1"/>
  <c r="AP18" i="1" s="1"/>
  <c r="AP19" i="1" s="1"/>
  <c r="AP20" i="1" s="1"/>
  <c r="AP21" i="1" s="1"/>
  <c r="AP22" i="1" s="1"/>
  <c r="AP23" i="1" s="1"/>
  <c r="AP24" i="1" s="1"/>
  <c r="AP25" i="1" s="1"/>
  <c r="AP26" i="1" s="1"/>
  <c r="AP27" i="1" s="1"/>
  <c r="AP28" i="1" s="1"/>
  <c r="AP29" i="1" s="1"/>
  <c r="AP30" i="1" s="1"/>
  <c r="AP31" i="1" s="1"/>
  <c r="AP32" i="1" s="1"/>
  <c r="AP33" i="1" s="1"/>
  <c r="AP34" i="1" s="1"/>
  <c r="AP35" i="1" s="1"/>
  <c r="AP36" i="1" s="1"/>
  <c r="AP37" i="1" s="1"/>
  <c r="AP38" i="1" s="1"/>
  <c r="AP39" i="1" s="1"/>
  <c r="AP40" i="1" s="1"/>
  <c r="AP41" i="1" s="1"/>
  <c r="AP42" i="1" s="1"/>
  <c r="AP43" i="1" s="1"/>
  <c r="AP44" i="1" s="1"/>
  <c r="AP45" i="1" s="1"/>
  <c r="AP46" i="1" s="1"/>
  <c r="AP47" i="1" s="1"/>
  <c r="AP48" i="1" s="1"/>
  <c r="AP49" i="1" s="1"/>
  <c r="AP50" i="1" s="1"/>
  <c r="AP51" i="1" s="1"/>
  <c r="AP52" i="1" s="1"/>
  <c r="AP53" i="1" s="1"/>
  <c r="AP54" i="1" s="1"/>
  <c r="AP55" i="1" s="1"/>
  <c r="AP56" i="1" s="1"/>
  <c r="AP57" i="1" s="1"/>
  <c r="AP58" i="1" s="1"/>
  <c r="AP59" i="1" s="1"/>
  <c r="AP60" i="1" s="1"/>
  <c r="AP61" i="1" s="1"/>
  <c r="AP62" i="1" s="1"/>
  <c r="AP63" i="1" s="1"/>
  <c r="AP64" i="1" s="1"/>
  <c r="AP65" i="1" s="1"/>
  <c r="AP66" i="1" s="1"/>
  <c r="AP67" i="1" s="1"/>
  <c r="AP68" i="1" s="1"/>
  <c r="AP69" i="1" s="1"/>
  <c r="AP70" i="1" s="1"/>
  <c r="AP71" i="1" s="1"/>
  <c r="AP72" i="1" s="1"/>
  <c r="AP73" i="1" s="1"/>
  <c r="AP74" i="1" s="1"/>
  <c r="AP75" i="1" s="1"/>
  <c r="AP76" i="1" s="1"/>
  <c r="AP77" i="1" s="1"/>
  <c r="AP78" i="1" s="1"/>
  <c r="AP79" i="1" s="1"/>
  <c r="AP80" i="1" s="1"/>
  <c r="AP81" i="1" s="1"/>
  <c r="AP82" i="1" s="1"/>
  <c r="AP83" i="1" s="1"/>
  <c r="AP84" i="1" s="1"/>
  <c r="AP85" i="1" s="1"/>
  <c r="AP86" i="1" s="1"/>
  <c r="AP87" i="1" s="1"/>
  <c r="AP88" i="1" s="1"/>
  <c r="AP89" i="1" s="1"/>
  <c r="AP90" i="1" s="1"/>
  <c r="AP91" i="1" s="1"/>
  <c r="AP92" i="1" s="1"/>
  <c r="AP93" i="1" s="1"/>
  <c r="AP94" i="1" s="1"/>
  <c r="AP95" i="1" s="1"/>
  <c r="AP96" i="1" s="1"/>
  <c r="AP97" i="1" s="1"/>
  <c r="AP98" i="1" s="1"/>
  <c r="AP99" i="1" s="1"/>
  <c r="AP100" i="1" s="1"/>
  <c r="AP101" i="1" s="1"/>
  <c r="AP102" i="1" s="1"/>
  <c r="AP103" i="1" s="1"/>
  <c r="AP104" i="1" s="1"/>
  <c r="AP105" i="1" s="1"/>
  <c r="AP106" i="1" s="1"/>
  <c r="AP107" i="1" s="1"/>
  <c r="AP108" i="1" s="1"/>
  <c r="AP109" i="1" s="1"/>
  <c r="AP110" i="1" s="1"/>
  <c r="AP111" i="1" s="1"/>
  <c r="AP112" i="1" s="1"/>
  <c r="AP113" i="1" s="1"/>
  <c r="AP114" i="1" s="1"/>
  <c r="AP115" i="1" s="1"/>
  <c r="AP116" i="1" s="1"/>
  <c r="AP117" i="1" s="1"/>
  <c r="AP118" i="1" s="1"/>
  <c r="AP119" i="1" s="1"/>
  <c r="AP120" i="1" s="1"/>
  <c r="AP121" i="1" s="1"/>
  <c r="AP122" i="1" s="1"/>
  <c r="AP123" i="1" s="1"/>
  <c r="AP124" i="1" s="1"/>
  <c r="AP125" i="1" s="1"/>
  <c r="AP126" i="1" s="1"/>
  <c r="AP127" i="1" s="1"/>
  <c r="AP128" i="1" s="1"/>
  <c r="AP129" i="1" s="1"/>
  <c r="AP130" i="1" s="1"/>
  <c r="AP131" i="1" s="1"/>
  <c r="AP132" i="1" s="1"/>
  <c r="AP133" i="1" s="1"/>
  <c r="AP134" i="1" s="1"/>
  <c r="AP135" i="1" s="1"/>
  <c r="AP136" i="1" s="1"/>
  <c r="AP137" i="1" s="1"/>
  <c r="AP138" i="1" s="1"/>
  <c r="AP139" i="1" s="1"/>
  <c r="AP140" i="1" s="1"/>
  <c r="AP141" i="1" s="1"/>
  <c r="AP142" i="1" s="1"/>
  <c r="AP143" i="1" s="1"/>
  <c r="AP144" i="1" s="1"/>
  <c r="AP145" i="1" s="1"/>
  <c r="AP146" i="1" s="1"/>
  <c r="AP147" i="1" s="1"/>
  <c r="AP148" i="1" s="1"/>
  <c r="AP149" i="1" s="1"/>
  <c r="AP150" i="1" s="1"/>
  <c r="AP151" i="1" s="1"/>
  <c r="AP152" i="1" s="1"/>
  <c r="AP153" i="1" s="1"/>
  <c r="AP154" i="1" s="1"/>
  <c r="AP155" i="1" s="1"/>
  <c r="AP156" i="1" s="1"/>
  <c r="AP157" i="1" s="1"/>
  <c r="AP158" i="1" s="1"/>
  <c r="CG3" i="1"/>
  <c r="M7" i="1"/>
  <c r="M8" i="1"/>
  <c r="BZ4" i="1"/>
  <c r="BZ7" i="1"/>
  <c r="AM4" i="1"/>
  <c r="AM5" i="1" s="1"/>
  <c r="AM6" i="1" s="1"/>
  <c r="AM7" i="1" s="1"/>
  <c r="AM8" i="1" s="1"/>
  <c r="AM9" i="1" s="1"/>
  <c r="AM10" i="1" s="1"/>
  <c r="AM11" i="1" s="1"/>
  <c r="AM12" i="1" s="1"/>
  <c r="AM13" i="1" s="1"/>
  <c r="AM14" i="1" s="1"/>
  <c r="AM15" i="1" s="1"/>
  <c r="AM16" i="1" s="1"/>
  <c r="AM17" i="1" s="1"/>
  <c r="AM18" i="1" s="1"/>
  <c r="AM19" i="1" s="1"/>
  <c r="AM20" i="1" s="1"/>
  <c r="AM21" i="1" s="1"/>
  <c r="AM22" i="1" s="1"/>
  <c r="AM23" i="1" s="1"/>
  <c r="AM24" i="1" s="1"/>
  <c r="AM25" i="1" s="1"/>
  <c r="AM26" i="1" s="1"/>
  <c r="AM27" i="1" s="1"/>
  <c r="AM28" i="1" s="1"/>
  <c r="AM29" i="1" s="1"/>
  <c r="AM30" i="1" s="1"/>
  <c r="AM31" i="1" s="1"/>
  <c r="AM32" i="1" s="1"/>
  <c r="AM33" i="1" s="1"/>
  <c r="AM34" i="1" s="1"/>
  <c r="AM35" i="1" s="1"/>
  <c r="AM36" i="1" s="1"/>
  <c r="AM37" i="1" s="1"/>
  <c r="AM38" i="1" s="1"/>
  <c r="AM39" i="1" s="1"/>
  <c r="AM40" i="1" s="1"/>
  <c r="AM41" i="1" s="1"/>
  <c r="AM42" i="1" s="1"/>
  <c r="AM43" i="1" s="1"/>
  <c r="AM44" i="1" s="1"/>
  <c r="AM45" i="1" s="1"/>
  <c r="AM46" i="1" s="1"/>
  <c r="AM47" i="1" s="1"/>
  <c r="AM48" i="1" s="1"/>
  <c r="AM49" i="1" s="1"/>
  <c r="AM50" i="1" s="1"/>
  <c r="AM51" i="1" s="1"/>
  <c r="AM52" i="1" s="1"/>
  <c r="AM53" i="1" s="1"/>
  <c r="AM54" i="1" s="1"/>
  <c r="AM55" i="1" s="1"/>
  <c r="AM56" i="1" s="1"/>
  <c r="AM57" i="1" s="1"/>
  <c r="AM58" i="1" s="1"/>
  <c r="AM59" i="1" s="1"/>
  <c r="AM60" i="1" s="1"/>
  <c r="AM61" i="1" s="1"/>
  <c r="AM62" i="1" s="1"/>
  <c r="AM63" i="1" s="1"/>
  <c r="AM64" i="1" s="1"/>
  <c r="AM65" i="1" s="1"/>
  <c r="AM66" i="1" s="1"/>
  <c r="AM67" i="1" s="1"/>
  <c r="AM68" i="1" s="1"/>
  <c r="AM69" i="1" s="1"/>
  <c r="AM70" i="1" s="1"/>
  <c r="AM71" i="1" s="1"/>
  <c r="AM72" i="1" s="1"/>
  <c r="AM73" i="1" s="1"/>
  <c r="AM74" i="1" s="1"/>
  <c r="AM75" i="1" s="1"/>
  <c r="AM76" i="1" s="1"/>
  <c r="AM77" i="1" s="1"/>
  <c r="AM78" i="1" s="1"/>
  <c r="AM79" i="1" s="1"/>
  <c r="AM80" i="1" s="1"/>
  <c r="AM81" i="1" s="1"/>
  <c r="AM82" i="1" s="1"/>
  <c r="AM83" i="1" s="1"/>
  <c r="AM84" i="1" s="1"/>
  <c r="AM85" i="1" s="1"/>
  <c r="AM86" i="1" s="1"/>
  <c r="AM87" i="1" s="1"/>
  <c r="AM88" i="1" s="1"/>
  <c r="AM89" i="1" s="1"/>
  <c r="AM90" i="1" s="1"/>
  <c r="AM91" i="1" s="1"/>
  <c r="AM92" i="1" s="1"/>
  <c r="AM93" i="1" s="1"/>
  <c r="AM94" i="1" s="1"/>
  <c r="AM95" i="1" s="1"/>
  <c r="AM96" i="1" s="1"/>
  <c r="AM97" i="1" s="1"/>
  <c r="AM98" i="1" s="1"/>
  <c r="AM99" i="1" s="1"/>
  <c r="AM100" i="1" s="1"/>
  <c r="AM101" i="1" s="1"/>
  <c r="AM102" i="1" s="1"/>
  <c r="AM103" i="1" s="1"/>
  <c r="AM104" i="1" s="1"/>
  <c r="AM105" i="1" s="1"/>
  <c r="AM106" i="1" s="1"/>
  <c r="AM107" i="1" s="1"/>
  <c r="AM108" i="1" s="1"/>
  <c r="AM109" i="1" s="1"/>
  <c r="AM110" i="1" s="1"/>
  <c r="AM111" i="1" s="1"/>
  <c r="AM112" i="1" s="1"/>
  <c r="AM113" i="1" s="1"/>
  <c r="AM114" i="1" s="1"/>
  <c r="AM115" i="1" s="1"/>
  <c r="AM116" i="1" s="1"/>
  <c r="AM117" i="1" s="1"/>
  <c r="AM118" i="1" s="1"/>
  <c r="AM119" i="1" s="1"/>
  <c r="AM120" i="1" s="1"/>
  <c r="AM121" i="1" s="1"/>
  <c r="AM122" i="1" s="1"/>
  <c r="AM123" i="1" s="1"/>
  <c r="AM124" i="1" s="1"/>
  <c r="AM125" i="1" s="1"/>
  <c r="AM126" i="1" s="1"/>
  <c r="AM127" i="1" s="1"/>
  <c r="AM128" i="1" s="1"/>
  <c r="AM129" i="1" s="1"/>
  <c r="AM130" i="1" s="1"/>
  <c r="AM131" i="1" s="1"/>
  <c r="AM132" i="1" s="1"/>
  <c r="AM133" i="1" s="1"/>
  <c r="AM134" i="1" s="1"/>
  <c r="AM135" i="1" s="1"/>
  <c r="AM136" i="1" s="1"/>
  <c r="AM137" i="1" s="1"/>
  <c r="AM138" i="1" s="1"/>
  <c r="AM139" i="1" s="1"/>
  <c r="AM140" i="1" s="1"/>
  <c r="AM141" i="1" s="1"/>
  <c r="AM142" i="1" s="1"/>
  <c r="AM143" i="1" s="1"/>
  <c r="AM144" i="1" s="1"/>
  <c r="AM145" i="1" s="1"/>
  <c r="AM146" i="1" s="1"/>
  <c r="AM147" i="1" s="1"/>
  <c r="AM148" i="1" s="1"/>
  <c r="AM149" i="1" s="1"/>
  <c r="AM150" i="1" s="1"/>
  <c r="AM151" i="1" s="1"/>
  <c r="AM152" i="1" s="1"/>
  <c r="AM153" i="1" s="1"/>
  <c r="AM154" i="1" s="1"/>
  <c r="AM155" i="1" s="1"/>
  <c r="AM156" i="1" s="1"/>
  <c r="AM157" i="1" s="1"/>
  <c r="AM158" i="1" s="1"/>
  <c r="AM159" i="1" s="1"/>
  <c r="AJ4" i="1"/>
  <c r="AJ5" i="1" s="1"/>
  <c r="AJ6" i="1" s="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CH3" i="1"/>
  <c r="K3" i="1" s="1"/>
  <c r="AG4" i="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CG51" i="1" l="1"/>
  <c r="O51" i="1" s="1"/>
  <c r="BM48" i="1"/>
  <c r="CG42" i="1"/>
  <c r="O42" i="1" s="1"/>
  <c r="BM39" i="1"/>
  <c r="CG33" i="1"/>
  <c r="O33" i="1" s="1"/>
  <c r="CG30" i="1"/>
  <c r="O30" i="1" s="1"/>
  <c r="CG27" i="1"/>
  <c r="O27" i="1" s="1"/>
  <c r="CG24" i="1"/>
  <c r="O24" i="1" s="1"/>
  <c r="CG18" i="1"/>
  <c r="CG15" i="1"/>
  <c r="CG12" i="1"/>
  <c r="CG9" i="1"/>
  <c r="O9" i="1" s="1"/>
  <c r="Z51" i="1"/>
  <c r="BK51" i="1"/>
  <c r="Z48" i="1"/>
  <c r="BK48" i="1"/>
  <c r="Z45" i="1"/>
  <c r="BK45" i="1"/>
  <c r="Z42" i="1"/>
  <c r="BK42" i="1"/>
  <c r="BK39" i="1"/>
  <c r="Z36" i="1"/>
  <c r="BK36" i="1"/>
  <c r="Z34" i="1"/>
  <c r="BK33" i="1"/>
  <c r="BK30" i="1"/>
  <c r="Z30" i="1"/>
  <c r="BK27" i="1"/>
  <c r="Z27" i="1"/>
  <c r="BK24" i="1"/>
  <c r="Z24" i="1"/>
  <c r="Z22" i="1"/>
  <c r="BK21" i="1"/>
  <c r="BK18" i="1"/>
  <c r="Z18" i="1"/>
  <c r="BK15" i="1"/>
  <c r="Z15" i="1"/>
  <c r="BK12" i="1"/>
  <c r="Z12" i="1"/>
  <c r="BK9" i="1"/>
  <c r="CF53" i="1"/>
  <c r="G53" i="1" s="1"/>
  <c r="CF52" i="1"/>
  <c r="G52" i="1" s="1"/>
  <c r="CF51" i="1"/>
  <c r="G51" i="1" s="1"/>
  <c r="CF50" i="1"/>
  <c r="G50" i="1" s="1"/>
  <c r="CF49" i="1"/>
  <c r="G49" i="1" s="1"/>
  <c r="CF48" i="1"/>
  <c r="G48" i="1" s="1"/>
  <c r="P48" i="1" s="1"/>
  <c r="CF47" i="1"/>
  <c r="G47" i="1" s="1"/>
  <c r="W45" i="1"/>
  <c r="CF46" i="1"/>
  <c r="G46" i="1" s="1"/>
  <c r="AA45" i="1"/>
  <c r="S45" i="1"/>
  <c r="CF44" i="1"/>
  <c r="G44" i="1" s="1"/>
  <c r="CF43" i="1"/>
  <c r="G43" i="1" s="1"/>
  <c r="CF42" i="1"/>
  <c r="G42" i="1" s="1"/>
  <c r="CF41" i="1"/>
  <c r="G41" i="1" s="1"/>
  <c r="CF40" i="1"/>
  <c r="G40" i="1" s="1"/>
  <c r="CF39" i="1"/>
  <c r="G39" i="1" s="1"/>
  <c r="CF38" i="1"/>
  <c r="G38" i="1" s="1"/>
  <c r="W36" i="1"/>
  <c r="CF37" i="1"/>
  <c r="G37" i="1" s="1"/>
  <c r="AA36" i="1"/>
  <c r="S36" i="1"/>
  <c r="CF35" i="1"/>
  <c r="G35" i="1" s="1"/>
  <c r="CF34" i="1"/>
  <c r="G34" i="1" s="1"/>
  <c r="CF33" i="1"/>
  <c r="G33" i="1" s="1"/>
  <c r="CF32" i="1"/>
  <c r="G32" i="1" s="1"/>
  <c r="CF31" i="1"/>
  <c r="G31" i="1" s="1"/>
  <c r="CF30" i="1"/>
  <c r="G30" i="1" s="1"/>
  <c r="CF29" i="1"/>
  <c r="G29" i="1" s="1"/>
  <c r="CF28" i="1"/>
  <c r="G28" i="1" s="1"/>
  <c r="CF27" i="1"/>
  <c r="G27" i="1" s="1"/>
  <c r="R24" i="1"/>
  <c r="S24" i="1" s="1"/>
  <c r="CF26" i="1"/>
  <c r="G26" i="1" s="1"/>
  <c r="CF25" i="1"/>
  <c r="G25" i="1" s="1"/>
  <c r="W21" i="1"/>
  <c r="CF23" i="1"/>
  <c r="G23" i="1" s="1"/>
  <c r="CF22" i="1"/>
  <c r="G22" i="1" s="1"/>
  <c r="CF20" i="1"/>
  <c r="G20" i="1" s="1"/>
  <c r="CF19" i="1"/>
  <c r="G19" i="1" s="1"/>
  <c r="CF18" i="1"/>
  <c r="G18" i="1" s="1"/>
  <c r="CF17" i="1"/>
  <c r="G17" i="1" s="1"/>
  <c r="CF16" i="1"/>
  <c r="G16" i="1" s="1"/>
  <c r="CF15" i="1"/>
  <c r="G15" i="1" s="1"/>
  <c r="CF13" i="1"/>
  <c r="G13" i="1" s="1"/>
  <c r="R13" i="1" s="1"/>
  <c r="CF14" i="1"/>
  <c r="G14" i="1" s="1"/>
  <c r="CF12" i="1"/>
  <c r="G12" i="1" s="1"/>
  <c r="CF11" i="1"/>
  <c r="G11" i="1" s="1"/>
  <c r="R11" i="1" s="1"/>
  <c r="CF10" i="1"/>
  <c r="G10" i="1" s="1"/>
  <c r="W10" i="1" s="1"/>
  <c r="CF5" i="1"/>
  <c r="CH8" i="1"/>
  <c r="CF9" i="1"/>
  <c r="G9" i="1" s="1"/>
  <c r="AS8" i="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M6" i="1"/>
  <c r="BL6" i="1" s="1"/>
  <c r="CG6" i="1"/>
  <c r="CH7" i="1"/>
  <c r="X7" i="1" s="1"/>
  <c r="CH6" i="1"/>
  <c r="X6" i="1" s="1"/>
  <c r="M3" i="1"/>
  <c r="M4" i="1"/>
  <c r="CH5" i="1"/>
  <c r="CF8" i="1"/>
  <c r="CF7" i="1"/>
  <c r="CF6" i="1"/>
  <c r="CF4" i="1"/>
  <c r="CH4" i="1"/>
  <c r="K4" i="1" s="1"/>
  <c r="C4" i="1"/>
  <c r="CF3" i="1"/>
  <c r="C3" i="1"/>
  <c r="B3" i="1"/>
  <c r="A3" i="1"/>
  <c r="A2" i="1"/>
  <c r="P51" i="1" l="1"/>
  <c r="BM51" i="1"/>
  <c r="P39" i="1"/>
  <c r="P45" i="1"/>
  <c r="BQ45" i="1" s="1"/>
  <c r="P42" i="1"/>
  <c r="BM42" i="1"/>
  <c r="P36" i="1"/>
  <c r="BI36" i="1" s="1"/>
  <c r="P33" i="1"/>
  <c r="BM33" i="1"/>
  <c r="P30" i="1"/>
  <c r="BM30" i="1"/>
  <c r="P27" i="1"/>
  <c r="BM27" i="1"/>
  <c r="BM24" i="1"/>
  <c r="P24" i="1"/>
  <c r="P21" i="1"/>
  <c r="AZ21" i="1" s="1"/>
  <c r="P9" i="1"/>
  <c r="BM9" i="1"/>
  <c r="W53" i="1"/>
  <c r="R53" i="1"/>
  <c r="W52" i="1"/>
  <c r="R52" i="1"/>
  <c r="AA52" i="1" s="1"/>
  <c r="W51" i="1"/>
  <c r="R51" i="1"/>
  <c r="AA51" i="1" s="1"/>
  <c r="BJ51" i="1"/>
  <c r="R50" i="1"/>
  <c r="AA50" i="1" s="1"/>
  <c r="W50" i="1"/>
  <c r="R49" i="1"/>
  <c r="W49" i="1"/>
  <c r="R48" i="1"/>
  <c r="AA48" i="1" s="1"/>
  <c r="W48" i="1"/>
  <c r="BJ48" i="1"/>
  <c r="R47" i="1"/>
  <c r="W47" i="1"/>
  <c r="R46" i="1"/>
  <c r="W46" i="1"/>
  <c r="BJ45" i="1"/>
  <c r="W44" i="1"/>
  <c r="R44" i="1"/>
  <c r="R43" i="1"/>
  <c r="W43" i="1"/>
  <c r="R42" i="1"/>
  <c r="BJ42" i="1"/>
  <c r="W42" i="1"/>
  <c r="R41" i="1"/>
  <c r="W41" i="1"/>
  <c r="W40" i="1"/>
  <c r="R40" i="1"/>
  <c r="AA40" i="1" s="1"/>
  <c r="BJ39" i="1"/>
  <c r="W39" i="1"/>
  <c r="R39" i="1"/>
  <c r="W38" i="1"/>
  <c r="R38" i="1"/>
  <c r="AA38" i="1" s="1"/>
  <c r="W37" i="1"/>
  <c r="R37" i="1"/>
  <c r="AA37" i="1" s="1"/>
  <c r="BJ36" i="1"/>
  <c r="R35" i="1"/>
  <c r="W35" i="1"/>
  <c r="W34" i="1"/>
  <c r="R34" i="1"/>
  <c r="AA34" i="1" s="1"/>
  <c r="W33" i="1"/>
  <c r="BJ33" i="1"/>
  <c r="R33" i="1"/>
  <c r="AA33" i="1" s="1"/>
  <c r="W32" i="1"/>
  <c r="R32" i="1"/>
  <c r="AA32" i="1" s="1"/>
  <c r="AA24" i="1"/>
  <c r="R31" i="1"/>
  <c r="W31" i="1"/>
  <c r="R30" i="1"/>
  <c r="W30" i="1"/>
  <c r="BJ30" i="1"/>
  <c r="R29" i="1"/>
  <c r="W29" i="1"/>
  <c r="R28" i="1"/>
  <c r="W28" i="1"/>
  <c r="R27" i="1"/>
  <c r="AA27" i="1" s="1"/>
  <c r="W27" i="1"/>
  <c r="BJ27" i="1"/>
  <c r="R26" i="1"/>
  <c r="W26" i="1"/>
  <c r="R25" i="1"/>
  <c r="AA25" i="1" s="1"/>
  <c r="W25" i="1"/>
  <c r="BJ24" i="1"/>
  <c r="R23" i="1"/>
  <c r="W23" i="1"/>
  <c r="W22" i="1"/>
  <c r="R22" i="1"/>
  <c r="AA22" i="1" s="1"/>
  <c r="BJ21" i="1"/>
  <c r="R20" i="1"/>
  <c r="W20" i="1"/>
  <c r="R19" i="1"/>
  <c r="W19" i="1"/>
  <c r="W18" i="1"/>
  <c r="BJ18" i="1"/>
  <c r="R18" i="1"/>
  <c r="R17" i="1"/>
  <c r="W17" i="1"/>
  <c r="R16" i="1"/>
  <c r="W16" i="1"/>
  <c r="W15" i="1"/>
  <c r="BJ15" i="1"/>
  <c r="R15" i="1"/>
  <c r="W13" i="1"/>
  <c r="W11" i="1"/>
  <c r="R14" i="1"/>
  <c r="W14" i="1"/>
  <c r="AA13" i="1"/>
  <c r="S13" i="1"/>
  <c r="R10" i="1"/>
  <c r="AA10" i="1" s="1"/>
  <c r="R12" i="1"/>
  <c r="W12" i="1"/>
  <c r="BJ12" i="1"/>
  <c r="O6" i="1"/>
  <c r="BM6" i="1" s="1"/>
  <c r="CF2" i="1"/>
  <c r="O3" i="1" s="1"/>
  <c r="BM3" i="1" s="1"/>
  <c r="K8" i="1"/>
  <c r="K5" i="1"/>
  <c r="X5" i="1" s="1"/>
  <c r="CI2" i="1"/>
  <c r="AA11" i="1"/>
  <c r="S11" i="1"/>
  <c r="R9" i="1"/>
  <c r="W9" i="1"/>
  <c r="BJ9" i="1"/>
  <c r="M5" i="1"/>
  <c r="Y5" i="1" s="1"/>
  <c r="Y4" i="1"/>
  <c r="AZ45" i="1" l="1"/>
  <c r="BI45" i="1"/>
  <c r="Q45" i="1"/>
  <c r="Q42" i="1"/>
  <c r="BI42" i="1"/>
  <c r="AZ42" i="1"/>
  <c r="AZ36" i="1"/>
  <c r="Q36" i="1"/>
  <c r="Q33" i="1"/>
  <c r="AZ33" i="1"/>
  <c r="BI33" i="1"/>
  <c r="BI30" i="1"/>
  <c r="Q30" i="1"/>
  <c r="BQ30" i="1"/>
  <c r="AZ30" i="1"/>
  <c r="BI21" i="1"/>
  <c r="Q21" i="1"/>
  <c r="BI24" i="1"/>
  <c r="Q24" i="1"/>
  <c r="BQ24" i="1"/>
  <c r="AZ24" i="1"/>
  <c r="Q9" i="1"/>
  <c r="BI9" i="1"/>
  <c r="AZ9" i="1"/>
  <c r="AA53" i="1"/>
  <c r="S53" i="1"/>
  <c r="AA49" i="1"/>
  <c r="S49" i="1"/>
  <c r="AA47" i="1"/>
  <c r="S47" i="1"/>
  <c r="AA46" i="1"/>
  <c r="S46" i="1"/>
  <c r="AA44" i="1"/>
  <c r="S44" i="1"/>
  <c r="AA43" i="1"/>
  <c r="S43" i="1"/>
  <c r="AA42" i="1"/>
  <c r="S42" i="1"/>
  <c r="AA41" i="1"/>
  <c r="S41" i="1"/>
  <c r="AA39" i="1"/>
  <c r="S39" i="1"/>
  <c r="AA35" i="1"/>
  <c r="S35" i="1"/>
  <c r="AA31" i="1"/>
  <c r="S31" i="1"/>
  <c r="AA30" i="1"/>
  <c r="S30" i="1"/>
  <c r="AA29" i="1"/>
  <c r="S29" i="1"/>
  <c r="AA28" i="1"/>
  <c r="S28" i="1"/>
  <c r="AA26" i="1"/>
  <c r="S26" i="1"/>
  <c r="AA23" i="1"/>
  <c r="S23" i="1"/>
  <c r="AA20" i="1"/>
  <c r="S20" i="1"/>
  <c r="AA19" i="1"/>
  <c r="S19" i="1"/>
  <c r="AA18" i="1"/>
  <c r="S18" i="1"/>
  <c r="AA17" i="1"/>
  <c r="S17" i="1"/>
  <c r="AA16" i="1"/>
  <c r="S16" i="1"/>
  <c r="AA15" i="1"/>
  <c r="S15" i="1"/>
  <c r="S10" i="1"/>
  <c r="AA14" i="1"/>
  <c r="S14" i="1"/>
  <c r="AA12" i="1"/>
  <c r="S12" i="1"/>
  <c r="CE2" i="1"/>
  <c r="G4" i="1" s="1"/>
  <c r="W4" i="1" s="1"/>
  <c r="G8" i="1"/>
  <c r="W8" i="1" s="1"/>
  <c r="G3" i="1"/>
  <c r="W3" i="1" s="1"/>
  <c r="G7" i="1"/>
  <c r="G6" i="1"/>
  <c r="BY2" i="1"/>
  <c r="I8" i="1" s="1"/>
  <c r="Z8" i="1" s="1"/>
  <c r="G5" i="1"/>
  <c r="W5" i="1" s="1"/>
  <c r="BO6" i="1"/>
  <c r="X8" i="1"/>
  <c r="BO3" i="1"/>
  <c r="AA9" i="1"/>
  <c r="S9" i="1"/>
  <c r="I6" i="1"/>
  <c r="BL3" i="1"/>
  <c r="I3" i="1" l="1"/>
  <c r="Z3" i="1" s="1"/>
  <c r="I7" i="1"/>
  <c r="Z7" i="1" s="1"/>
  <c r="I4" i="1"/>
  <c r="Z4" i="1" s="1"/>
  <c r="I5" i="1"/>
  <c r="Z5" i="1" s="1"/>
  <c r="R8" i="1"/>
  <c r="R7" i="1"/>
  <c r="W7" i="1"/>
  <c r="BJ6" i="1"/>
  <c r="W6" i="1"/>
  <c r="BJ3" i="1"/>
  <c r="R3" i="1"/>
  <c r="X4" i="1"/>
  <c r="R4" i="1"/>
  <c r="AA4" i="1" s="1"/>
  <c r="R6" i="1"/>
  <c r="P6" i="1"/>
  <c r="Z6" i="1"/>
  <c r="BI27" i="1"/>
  <c r="BQ48" i="1"/>
  <c r="AZ51" i="1"/>
  <c r="BC51" i="1" s="1"/>
  <c r="BQ63" i="1"/>
  <c r="BI87" i="1"/>
  <c r="BQ96" i="1"/>
  <c r="BI123" i="1"/>
  <c r="BQ147" i="1"/>
  <c r="BQ156" i="1"/>
  <c r="BQ9" i="1"/>
  <c r="BQ21" i="1"/>
  <c r="BQ33" i="1"/>
  <c r="BQ36" i="1"/>
  <c r="BQ39" i="1"/>
  <c r="BQ42" i="1"/>
  <c r="BQ54" i="1"/>
  <c r="BQ60" i="1"/>
  <c r="BQ66" i="1"/>
  <c r="BQ75" i="1"/>
  <c r="BQ84" i="1"/>
  <c r="BQ99" i="1"/>
  <c r="BQ108" i="1"/>
  <c r="BQ114" i="1"/>
  <c r="BQ117" i="1"/>
  <c r="BQ126" i="1"/>
  <c r="BQ135" i="1"/>
  <c r="BQ138" i="1"/>
  <c r="BQ141" i="1"/>
  <c r="AW4" i="1"/>
  <c r="AW5" i="1"/>
  <c r="AW6" i="1" s="1"/>
  <c r="AW7" i="1" s="1"/>
  <c r="AW8" i="1" s="1"/>
  <c r="AW9" i="1" s="1"/>
  <c r="AW10" i="1" s="1"/>
  <c r="AW11" i="1" s="1"/>
  <c r="AW12" i="1" s="1"/>
  <c r="AW13" i="1" s="1"/>
  <c r="AW14" i="1" s="1"/>
  <c r="AW15" i="1" s="1"/>
  <c r="AW16" i="1" s="1"/>
  <c r="AW17" i="1" s="1"/>
  <c r="AW18" i="1" s="1"/>
  <c r="AW19" i="1" s="1"/>
  <c r="AW20" i="1" s="1"/>
  <c r="AW21" i="1" s="1"/>
  <c r="AW22" i="1" s="1"/>
  <c r="AW23" i="1" s="1"/>
  <c r="AW24" i="1" s="1"/>
  <c r="AW25" i="1" s="1"/>
  <c r="AW26" i="1" s="1"/>
  <c r="AW27" i="1" s="1"/>
  <c r="AW28" i="1" s="1"/>
  <c r="AW29" i="1" s="1"/>
  <c r="AW30" i="1" s="1"/>
  <c r="AW31" i="1" s="1"/>
  <c r="AW32" i="1" s="1"/>
  <c r="AW33" i="1" s="1"/>
  <c r="AW34" i="1" s="1"/>
  <c r="AW35" i="1" s="1"/>
  <c r="AW36" i="1" s="1"/>
  <c r="AW37" i="1" s="1"/>
  <c r="AW38" i="1" s="1"/>
  <c r="AW39" i="1" s="1"/>
  <c r="AW40" i="1" s="1"/>
  <c r="AW41" i="1" s="1"/>
  <c r="AW42" i="1" s="1"/>
  <c r="AW43" i="1" s="1"/>
  <c r="AW44" i="1" s="1"/>
  <c r="AW45" i="1" s="1"/>
  <c r="AW46" i="1" s="1"/>
  <c r="AW47" i="1" s="1"/>
  <c r="AW48" i="1" s="1"/>
  <c r="AW49" i="1" s="1"/>
  <c r="AW50" i="1" s="1"/>
  <c r="AW51" i="1" s="1"/>
  <c r="AW52" i="1" s="1"/>
  <c r="AW53" i="1" s="1"/>
  <c r="AW54" i="1" s="1"/>
  <c r="Y6" i="1"/>
  <c r="Y8" i="1"/>
  <c r="Y7" i="1"/>
  <c r="Y10" i="1"/>
  <c r="Y11" i="1"/>
  <c r="BX159" i="1"/>
  <c r="AS159" i="1"/>
  <c r="AP159" i="1"/>
  <c r="O12" i="1"/>
  <c r="P12" i="1" s="1"/>
  <c r="Y13" i="1"/>
  <c r="Y14" i="1"/>
  <c r="Y16" i="1"/>
  <c r="O15" i="1"/>
  <c r="P15" i="1" s="1"/>
  <c r="Y15" i="1"/>
  <c r="Y17" i="1"/>
  <c r="O18" i="1"/>
  <c r="P18" i="1" s="1"/>
  <c r="M18" i="1"/>
  <c r="BL18" i="1" s="1"/>
  <c r="BO18" i="1"/>
  <c r="Y19" i="1"/>
  <c r="BC33" i="1"/>
  <c r="BC75" i="1"/>
  <c r="BC30" i="1"/>
  <c r="BC54" i="1"/>
  <c r="BC24" i="1"/>
  <c r="BC45" i="1"/>
  <c r="BC69" i="1"/>
  <c r="BC105" i="1"/>
  <c r="BC78" i="1"/>
  <c r="BC132" i="1"/>
  <c r="BC60" i="1"/>
  <c r="BC126" i="1"/>
  <c r="BC108" i="1"/>
  <c r="BC138" i="1"/>
  <c r="BC9" i="1"/>
  <c r="BC21" i="1"/>
  <c r="AZ39" i="1"/>
  <c r="BC39" i="1" s="1"/>
  <c r="BC36" i="1"/>
  <c r="BC57" i="1"/>
  <c r="BC81" i="1"/>
  <c r="BC120" i="1"/>
  <c r="BC72" i="1"/>
  <c r="BC99" i="1"/>
  <c r="BC114" i="1"/>
  <c r="BC66" i="1"/>
  <c r="BC90" i="1"/>
  <c r="BC102" i="1"/>
  <c r="BC150" i="1"/>
  <c r="BC42" i="1"/>
  <c r="AZ84" i="1"/>
  <c r="BC84" i="1" s="1"/>
  <c r="AZ123" i="1"/>
  <c r="BC123" i="1" s="1"/>
  <c r="BC141" i="1"/>
  <c r="AZ135" i="1"/>
  <c r="BC135" i="1" s="1"/>
  <c r="BC117" i="1"/>
  <c r="BC129" i="1"/>
  <c r="BC93" i="1"/>
  <c r="BC111" i="1"/>
  <c r="BC144" i="1"/>
  <c r="BC153" i="1"/>
  <c r="Y21" i="1"/>
  <c r="Y20" i="1"/>
  <c r="Y30" i="1"/>
  <c r="Y27" i="1"/>
  <c r="Y31" i="1"/>
  <c r="Y29" i="1"/>
  <c r="Y109" i="1"/>
  <c r="Y122" i="1"/>
  <c r="Y119" i="1"/>
  <c r="Y104" i="1"/>
  <c r="X104" i="1"/>
  <c r="Y87" i="1"/>
  <c r="Y67" i="1"/>
  <c r="Y127" i="1"/>
  <c r="Y107" i="1"/>
  <c r="Y92" i="1"/>
  <c r="Y91" i="1"/>
  <c r="Y59" i="1"/>
  <c r="Y45" i="1"/>
  <c r="Y53" i="1"/>
  <c r="Y115" i="1"/>
  <c r="Y82" i="1"/>
  <c r="Y103" i="1"/>
  <c r="Y81" i="1"/>
  <c r="Y123" i="1"/>
  <c r="Y117" i="1"/>
  <c r="Y112" i="1"/>
  <c r="Y43" i="1"/>
  <c r="Y34" i="1"/>
  <c r="X34" i="1"/>
  <c r="Y41" i="1"/>
  <c r="Y51" i="1"/>
  <c r="Y99" i="1"/>
  <c r="Y75" i="1"/>
  <c r="Y101" i="1"/>
  <c r="Y95" i="1"/>
  <c r="Y69" i="1"/>
  <c r="X69" i="1"/>
  <c r="Y47" i="1"/>
  <c r="Y39" i="1"/>
  <c r="Y37" i="1"/>
  <c r="X37" i="1"/>
  <c r="Y35" i="1"/>
  <c r="Y57" i="1"/>
  <c r="X57" i="1"/>
  <c r="Y64" i="1"/>
  <c r="Y49" i="1"/>
  <c r="X49" i="1"/>
  <c r="S22" i="1"/>
  <c r="S25" i="1"/>
  <c r="Y25" i="1"/>
  <c r="X25" i="1"/>
  <c r="Y33" i="1"/>
  <c r="S33" i="1"/>
  <c r="Y129" i="1"/>
  <c r="X129" i="1"/>
  <c r="Y113" i="1"/>
  <c r="X113" i="1"/>
  <c r="Y77" i="1"/>
  <c r="X77" i="1"/>
  <c r="W77" i="1"/>
  <c r="Y71" i="1"/>
  <c r="Y73" i="1"/>
  <c r="Y85" i="1"/>
  <c r="Y121" i="1"/>
  <c r="X121" i="1"/>
  <c r="Y96" i="1"/>
  <c r="Y93" i="1"/>
  <c r="Y65" i="1"/>
  <c r="X65" i="1"/>
  <c r="W65" i="1"/>
  <c r="Y55" i="1"/>
  <c r="Y42" i="1"/>
  <c r="X42" i="1"/>
  <c r="Y52" i="1"/>
  <c r="X52" i="1"/>
  <c r="S38" i="1"/>
  <c r="Y38" i="1"/>
  <c r="X38" i="1"/>
  <c r="S60" i="1"/>
  <c r="S69" i="1"/>
  <c r="S40" i="1"/>
  <c r="S52" i="1"/>
  <c r="S62" i="1"/>
  <c r="Q39" i="1"/>
  <c r="BI39" i="1"/>
  <c r="BI48" i="1"/>
  <c r="Y79" i="1"/>
  <c r="S83" i="1"/>
  <c r="Y83" i="1"/>
  <c r="S100" i="1"/>
  <c r="Y139" i="1"/>
  <c r="Y134" i="1"/>
  <c r="Y145" i="1"/>
  <c r="Y131" i="1"/>
  <c r="S82" i="1"/>
  <c r="S89" i="1"/>
  <c r="S116" i="1"/>
  <c r="S125" i="1"/>
  <c r="Y125" i="1"/>
  <c r="X125" i="1"/>
  <c r="Y156" i="1"/>
  <c r="Y132" i="1"/>
  <c r="Y143" i="1"/>
  <c r="Y137" i="1"/>
  <c r="Y97" i="1"/>
  <c r="X97" i="1"/>
  <c r="S102" i="1"/>
  <c r="Y147" i="1"/>
  <c r="Y135" i="1"/>
  <c r="Y151" i="1"/>
  <c r="S78" i="1"/>
  <c r="Q84" i="1"/>
  <c r="BI84" i="1"/>
  <c r="Y105" i="1"/>
  <c r="S111" i="1"/>
  <c r="Y111" i="1"/>
  <c r="Q111" i="1"/>
  <c r="Q123" i="1"/>
  <c r="Y152" i="1"/>
  <c r="X152" i="1"/>
  <c r="Y150" i="1"/>
  <c r="X150" i="1"/>
  <c r="Y148" i="1"/>
  <c r="S134" i="1"/>
  <c r="Y154" i="1"/>
  <c r="Y157" i="1"/>
  <c r="X157" i="1"/>
  <c r="S142" i="1"/>
  <c r="Q135" i="1"/>
  <c r="BI135" i="1"/>
  <c r="S136" i="1"/>
  <c r="S153" i="1"/>
  <c r="Y141" i="1"/>
  <c r="S143" i="1"/>
  <c r="Q147" i="1"/>
  <c r="Y3" i="1"/>
  <c r="X3" i="1"/>
  <c r="P3" i="1" l="1"/>
  <c r="AZ3" i="1" s="1"/>
  <c r="BK6" i="1"/>
  <c r="AA8" i="1"/>
  <c r="AA7" i="1"/>
  <c r="R5" i="1"/>
  <c r="AA5" i="1" s="1"/>
  <c r="BK3" i="1"/>
  <c r="AA3" i="1"/>
  <c r="AA6" i="1"/>
  <c r="BM18" i="1"/>
  <c r="BM15" i="1"/>
  <c r="BM12" i="1"/>
  <c r="BI6" i="1"/>
  <c r="BQ6" i="1" s="1"/>
  <c r="AZ6" i="1"/>
  <c r="BQ123" i="1"/>
  <c r="AZ27" i="1"/>
  <c r="BC27" i="1" s="1"/>
  <c r="BI156" i="1"/>
  <c r="Q96" i="1"/>
  <c r="BI51" i="1"/>
  <c r="S64" i="1"/>
  <c r="Q87" i="1"/>
  <c r="AZ87" i="1"/>
  <c r="BC87" i="1" s="1"/>
  <c r="BQ87" i="1"/>
  <c r="S146" i="1"/>
  <c r="S84" i="1"/>
  <c r="S119" i="1"/>
  <c r="S48" i="1"/>
  <c r="S154" i="1"/>
  <c r="S130" i="1"/>
  <c r="S79" i="1"/>
  <c r="S54" i="1"/>
  <c r="S70" i="1"/>
  <c r="AZ147" i="1"/>
  <c r="BC147" i="1" s="1"/>
  <c r="AZ48" i="1"/>
  <c r="BC48" i="1" s="1"/>
  <c r="S112" i="1"/>
  <c r="S94" i="1"/>
  <c r="S63" i="1"/>
  <c r="BI147" i="1"/>
  <c r="S139" i="1"/>
  <c r="Q48" i="1"/>
  <c r="S34" i="1"/>
  <c r="S86" i="1"/>
  <c r="S37" i="1"/>
  <c r="S157" i="1"/>
  <c r="S55" i="1"/>
  <c r="S132" i="1"/>
  <c r="S120" i="1"/>
  <c r="S150" i="1"/>
  <c r="S141" i="1"/>
  <c r="S71" i="1"/>
  <c r="S27" i="1"/>
  <c r="AZ156" i="1"/>
  <c r="BC156" i="1" s="1"/>
  <c r="Q156" i="1"/>
  <c r="BI96" i="1"/>
  <c r="S96" i="1"/>
  <c r="S80" i="1"/>
  <c r="Q51" i="1"/>
  <c r="S113" i="1"/>
  <c r="S50" i="1"/>
  <c r="BQ51" i="1"/>
  <c r="AZ96" i="1"/>
  <c r="BC96" i="1" s="1"/>
  <c r="S103" i="1"/>
  <c r="Y18" i="1"/>
  <c r="X18" i="1"/>
  <c r="S115" i="1"/>
  <c r="S151" i="1"/>
  <c r="S158" i="1"/>
  <c r="S97" i="1"/>
  <c r="Q63" i="1"/>
  <c r="S87" i="1"/>
  <c r="S67" i="1"/>
  <c r="S51" i="1"/>
  <c r="S32" i="1"/>
  <c r="S21" i="1"/>
  <c r="S105" i="1"/>
  <c r="S76" i="1"/>
  <c r="Q27" i="1"/>
  <c r="BQ27" i="1"/>
  <c r="BI63" i="1"/>
  <c r="S124" i="1"/>
  <c r="AZ63" i="1"/>
  <c r="BC63" i="1" s="1"/>
  <c r="BI3" i="1" l="1"/>
  <c r="BQ3" i="1" s="1"/>
  <c r="BE11" i="1"/>
  <c r="BE40" i="1"/>
  <c r="BE140" i="1"/>
  <c r="BE42" i="1"/>
  <c r="BE67" i="1"/>
  <c r="BE69" i="1"/>
  <c r="BE132" i="1"/>
  <c r="BE115" i="1"/>
  <c r="BE30" i="1"/>
  <c r="BE60" i="1"/>
  <c r="BE84" i="1"/>
  <c r="BE70" i="1"/>
  <c r="BE156" i="1"/>
  <c r="BE68" i="1"/>
  <c r="BE19" i="1"/>
  <c r="BE119" i="1"/>
  <c r="BE76" i="1"/>
  <c r="BE49" i="1"/>
  <c r="BE71" i="1"/>
  <c r="BE157" i="1"/>
  <c r="BE116" i="1"/>
  <c r="BE146" i="1"/>
  <c r="BE72" i="1"/>
  <c r="BE25" i="1"/>
  <c r="BE81" i="1"/>
  <c r="BE129" i="1"/>
  <c r="BE4" i="1"/>
  <c r="BE149" i="1"/>
  <c r="BE36" i="1"/>
  <c r="BE64" i="1"/>
  <c r="BE53" i="1"/>
  <c r="BE131" i="1"/>
  <c r="BE12" i="1"/>
  <c r="BE65" i="1"/>
  <c r="BE38" i="1"/>
  <c r="BE87" i="1"/>
  <c r="BE154" i="1"/>
  <c r="BE7" i="1"/>
  <c r="BE50" i="1"/>
  <c r="BE34" i="1"/>
  <c r="BE9" i="1"/>
  <c r="BE17" i="1"/>
  <c r="BE118" i="1"/>
  <c r="BE37" i="1"/>
  <c r="BE128" i="1"/>
  <c r="BE52" i="1"/>
  <c r="BE22" i="1"/>
  <c r="BE114" i="1"/>
  <c r="BE35" i="1"/>
  <c r="BE80" i="1"/>
  <c r="BE142" i="1"/>
  <c r="BE121" i="1"/>
  <c r="BE45" i="1"/>
  <c r="BE109" i="1"/>
  <c r="BE39" i="1"/>
  <c r="BE100" i="1"/>
  <c r="BE29" i="1"/>
  <c r="BE31" i="1"/>
  <c r="BE74" i="1"/>
  <c r="BE85" i="1"/>
  <c r="BE27" i="1"/>
  <c r="BE125" i="1"/>
  <c r="BE158" i="1"/>
  <c r="BE57" i="1"/>
  <c r="BE82" i="1"/>
  <c r="BE134" i="1"/>
  <c r="BE135" i="1"/>
  <c r="BE77" i="1"/>
  <c r="BE33" i="1"/>
  <c r="BE143" i="1"/>
  <c r="BE32" i="1"/>
  <c r="BE147" i="1"/>
  <c r="BE14" i="1"/>
  <c r="BE86" i="1"/>
  <c r="BE150" i="1"/>
  <c r="BE113" i="1"/>
  <c r="BE126" i="1"/>
  <c r="BE88" i="1"/>
  <c r="BE5" i="1"/>
  <c r="BE6" i="1"/>
  <c r="BE15" i="1"/>
  <c r="BE58" i="1"/>
  <c r="BE62" i="1"/>
  <c r="BE61" i="1"/>
  <c r="BE137" i="1"/>
  <c r="BE136" i="1"/>
  <c r="BE110" i="1"/>
  <c r="BE159" i="1"/>
  <c r="BE106" i="1"/>
  <c r="BE93" i="1"/>
  <c r="BE21" i="1"/>
  <c r="BE44" i="1"/>
  <c r="BE98" i="1"/>
  <c r="BE94" i="1"/>
  <c r="BE63" i="1"/>
  <c r="BE102" i="1"/>
  <c r="BE141" i="1"/>
  <c r="BE124" i="1"/>
  <c r="BE101" i="1"/>
  <c r="BE91" i="1"/>
  <c r="BE89" i="1"/>
  <c r="BE152" i="1"/>
  <c r="BE48" i="1"/>
  <c r="BE92" i="1"/>
  <c r="BE133" i="1"/>
  <c r="BE95" i="1"/>
  <c r="BE97" i="1"/>
  <c r="BE153" i="1"/>
  <c r="BE107" i="1"/>
  <c r="BE56" i="1"/>
  <c r="BE79" i="1"/>
  <c r="BE78" i="1"/>
  <c r="BE90" i="1"/>
  <c r="BE144" i="1"/>
  <c r="BE26" i="1"/>
  <c r="BE20" i="1"/>
  <c r="BE3" i="1"/>
  <c r="BE8" i="1"/>
  <c r="BE10" i="1"/>
  <c r="BE13" i="1"/>
  <c r="BE23" i="1"/>
  <c r="BE47" i="1"/>
  <c r="BE96" i="1"/>
  <c r="BE139" i="1"/>
  <c r="BE108" i="1"/>
  <c r="BE151" i="1"/>
  <c r="BE46" i="1"/>
  <c r="BE104" i="1"/>
  <c r="BE148" i="1"/>
  <c r="BE16" i="1"/>
  <c r="BE24" i="1"/>
  <c r="BE122" i="1"/>
  <c r="BE43" i="1"/>
  <c r="BE51" i="1"/>
  <c r="BE66" i="1"/>
  <c r="BE103" i="1"/>
  <c r="BE130" i="1"/>
  <c r="BE41" i="1"/>
  <c r="BE54" i="1"/>
  <c r="BE55" i="1"/>
  <c r="BE73" i="1"/>
  <c r="BE155" i="1"/>
  <c r="BE120" i="1"/>
  <c r="BE112" i="1"/>
  <c r="BE123" i="1"/>
  <c r="BE117" i="1"/>
  <c r="BE145" i="1"/>
  <c r="BE28" i="1"/>
  <c r="BE99" i="1"/>
  <c r="BE105" i="1"/>
  <c r="BE127" i="1"/>
  <c r="BE111" i="1"/>
  <c r="BE59" i="1"/>
  <c r="BE138" i="1"/>
  <c r="BE83" i="1"/>
  <c r="BE75" i="1"/>
  <c r="BE18" i="1"/>
  <c r="AB16" i="1"/>
  <c r="BA3" i="1"/>
  <c r="BA23" i="1"/>
  <c r="BA33" i="1"/>
  <c r="BA65" i="1"/>
  <c r="BA109" i="1"/>
  <c r="BA117" i="1"/>
  <c r="BA113" i="1"/>
  <c r="BA98" i="1"/>
  <c r="BA160" i="1"/>
  <c r="BA138" i="1"/>
  <c r="BA12" i="1"/>
  <c r="BA36" i="1"/>
  <c r="BA37" i="1"/>
  <c r="BA63" i="1"/>
  <c r="BA108" i="1"/>
  <c r="BA116" i="1"/>
  <c r="BA107" i="1"/>
  <c r="BA95" i="1"/>
  <c r="BA158" i="1"/>
  <c r="BA144" i="1"/>
  <c r="BA19" i="1"/>
  <c r="BA21" i="1"/>
  <c r="BA69" i="1"/>
  <c r="BA35" i="1"/>
  <c r="BA62" i="1"/>
  <c r="BA102" i="1"/>
  <c r="BA115" i="1"/>
  <c r="BA103" i="1"/>
  <c r="BA90" i="1"/>
  <c r="BA157" i="1"/>
  <c r="BA142" i="1"/>
  <c r="BA14" i="1"/>
  <c r="BA28" i="1"/>
  <c r="BA40" i="1"/>
  <c r="BA50" i="1"/>
  <c r="BA93" i="1"/>
  <c r="BA110" i="1"/>
  <c r="BA99" i="1"/>
  <c r="BA87" i="1"/>
  <c r="BA154" i="1"/>
  <c r="BA140" i="1"/>
  <c r="BI12" i="1"/>
  <c r="BA6" i="1"/>
  <c r="BA8" i="1"/>
  <c r="BA13" i="1"/>
  <c r="BA27" i="1"/>
  <c r="BA38" i="1"/>
  <c r="BA48" i="1"/>
  <c r="BA57" i="1"/>
  <c r="BA88" i="1"/>
  <c r="BA106" i="1"/>
  <c r="BA97" i="1"/>
  <c r="BA86" i="1"/>
  <c r="BA148" i="1"/>
  <c r="BA143" i="1"/>
  <c r="BA20" i="1"/>
  <c r="BA29" i="1"/>
  <c r="BA45" i="1"/>
  <c r="BA64" i="1"/>
  <c r="BA83" i="1"/>
  <c r="BA105" i="1"/>
  <c r="BA96" i="1"/>
  <c r="BA85" i="1"/>
  <c r="BA135" i="1"/>
  <c r="BA132" i="1"/>
  <c r="BA15" i="1"/>
  <c r="BA42" i="1"/>
  <c r="BA61" i="1"/>
  <c r="BA79" i="1"/>
  <c r="BA101" i="1"/>
  <c r="BA94" i="1"/>
  <c r="BA82" i="1"/>
  <c r="BA134" i="1"/>
  <c r="BA151" i="1"/>
  <c r="BA30" i="1"/>
  <c r="BA41" i="1"/>
  <c r="BA43" i="1"/>
  <c r="BA74" i="1"/>
  <c r="BA100" i="1"/>
  <c r="BA92" i="1"/>
  <c r="BA77" i="1"/>
  <c r="BA152" i="1"/>
  <c r="BA145" i="1"/>
  <c r="AZ12" i="1"/>
  <c r="BC12" i="1" s="1"/>
  <c r="BA7" i="1"/>
  <c r="BA24" i="1"/>
  <c r="BA39" i="1"/>
  <c r="BA73" i="1"/>
  <c r="BA91" i="1"/>
  <c r="BA80" i="1"/>
  <c r="BA70" i="1"/>
  <c r="BA149" i="1"/>
  <c r="BA153" i="1"/>
  <c r="BA9" i="1"/>
  <c r="BA53" i="1"/>
  <c r="BA71" i="1"/>
  <c r="BA89" i="1"/>
  <c r="BA78" i="1"/>
  <c r="BA67" i="1"/>
  <c r="BA147" i="1"/>
  <c r="BA141" i="1"/>
  <c r="BA31" i="1"/>
  <c r="BA52" i="1"/>
  <c r="BA68" i="1"/>
  <c r="BA84" i="1"/>
  <c r="BA75" i="1"/>
  <c r="BA66" i="1"/>
  <c r="BA133" i="1"/>
  <c r="BA137" i="1"/>
  <c r="BA10" i="1"/>
  <c r="BA18" i="1"/>
  <c r="BA25" i="1"/>
  <c r="BA60" i="1"/>
  <c r="BA34" i="1"/>
  <c r="BA59" i="1"/>
  <c r="BA81" i="1"/>
  <c r="BA72" i="1"/>
  <c r="BA127" i="1"/>
  <c r="BA129" i="1"/>
  <c r="BA131" i="1"/>
  <c r="Q12" i="1"/>
  <c r="BA4" i="1"/>
  <c r="BQ12" i="1"/>
  <c r="BA5" i="1"/>
  <c r="BA17" i="1"/>
  <c r="BA56" i="1"/>
  <c r="BA47" i="1"/>
  <c r="BA58" i="1"/>
  <c r="BA76" i="1"/>
  <c r="BA130" i="1"/>
  <c r="BA124" i="1"/>
  <c r="BA128" i="1"/>
  <c r="BA150" i="1"/>
  <c r="BA16" i="1"/>
  <c r="BA22" i="1"/>
  <c r="BA32" i="1"/>
  <c r="BA46" i="1"/>
  <c r="BA54" i="1"/>
  <c r="BA121" i="1"/>
  <c r="BA125" i="1"/>
  <c r="BA122" i="1"/>
  <c r="BA126" i="1"/>
  <c r="BA146" i="1"/>
  <c r="BA159" i="1"/>
  <c r="BA11" i="1"/>
  <c r="BA26" i="1"/>
  <c r="BA44" i="1"/>
  <c r="BA51" i="1"/>
  <c r="BA112" i="1"/>
  <c r="BA123" i="1"/>
  <c r="BA118" i="1"/>
  <c r="BA119" i="1"/>
  <c r="BA139" i="1"/>
  <c r="BA156" i="1"/>
  <c r="BA55" i="1"/>
  <c r="BA49" i="1"/>
  <c r="BA111" i="1"/>
  <c r="BA120" i="1"/>
  <c r="BA114" i="1"/>
  <c r="BA104" i="1"/>
  <c r="BA136" i="1"/>
  <c r="BA155" i="1"/>
  <c r="BI15" i="1"/>
  <c r="Q15" i="1"/>
  <c r="BQ15" i="1"/>
  <c r="AZ15" i="1"/>
  <c r="BC15" i="1" s="1"/>
  <c r="BQ18" i="1"/>
  <c r="BI18" i="1"/>
  <c r="AZ18" i="1"/>
  <c r="BC18" i="1" s="1"/>
  <c r="Q18" i="1"/>
  <c r="AB138" i="1"/>
  <c r="AB155" i="1"/>
  <c r="AB123" i="1"/>
  <c r="AB47" i="1"/>
  <c r="AB63" i="1"/>
  <c r="AB79" i="1"/>
  <c r="AB95" i="1"/>
  <c r="AB111" i="1"/>
  <c r="AB17" i="1"/>
  <c r="AB141" i="1"/>
  <c r="AB133" i="1"/>
  <c r="AB127" i="1"/>
  <c r="AB38" i="1"/>
  <c r="AB54" i="1"/>
  <c r="AB70" i="1"/>
  <c r="AB86" i="1"/>
  <c r="AB102" i="1"/>
  <c r="AB23" i="1"/>
  <c r="AB15" i="1"/>
  <c r="AB157" i="1"/>
  <c r="AB152" i="1"/>
  <c r="AB128" i="1"/>
  <c r="AB37" i="1"/>
  <c r="AB53" i="1"/>
  <c r="AB69" i="1"/>
  <c r="AB85" i="1"/>
  <c r="AB101" i="1"/>
  <c r="AB22" i="1"/>
  <c r="AB18" i="1"/>
  <c r="AB8" i="1"/>
  <c r="AB143" i="1"/>
  <c r="AB131" i="1"/>
  <c r="AB122" i="1"/>
  <c r="AB48" i="1"/>
  <c r="AB64" i="1"/>
  <c r="AB80" i="1"/>
  <c r="AB96" i="1"/>
  <c r="AB112" i="1"/>
  <c r="AB20" i="1"/>
  <c r="AB158" i="1"/>
  <c r="AB150" i="1"/>
  <c r="AB118" i="1"/>
  <c r="AB43" i="1"/>
  <c r="AB59" i="1"/>
  <c r="AB75" i="1"/>
  <c r="AB91" i="1"/>
  <c r="AB107" i="1"/>
  <c r="AB28" i="1"/>
  <c r="AB156" i="1"/>
  <c r="AB153" i="1"/>
  <c r="AB124" i="1"/>
  <c r="AB34" i="1"/>
  <c r="AB50" i="1"/>
  <c r="AB66" i="1"/>
  <c r="AB82" i="1"/>
  <c r="AB98" i="1"/>
  <c r="AB115" i="1"/>
  <c r="AB19" i="1"/>
  <c r="AB3" i="1"/>
  <c r="AB148" i="1"/>
  <c r="AB129" i="1"/>
  <c r="AB33" i="1"/>
  <c r="AB49" i="1"/>
  <c r="AB65" i="1"/>
  <c r="AB81" i="1"/>
  <c r="AB97" i="1"/>
  <c r="AB113" i="1"/>
  <c r="AB21" i="1"/>
  <c r="AB11" i="1"/>
  <c r="AB139" i="1"/>
  <c r="AB154" i="1"/>
  <c r="AB119" i="1"/>
  <c r="AB44" i="1"/>
  <c r="AB60" i="1"/>
  <c r="AB76" i="1"/>
  <c r="AB92" i="1"/>
  <c r="AB108" i="1"/>
  <c r="AB29" i="1"/>
  <c r="AB146" i="1"/>
  <c r="AB125" i="1"/>
  <c r="AB39" i="1"/>
  <c r="AB55" i="1"/>
  <c r="AB71" i="1"/>
  <c r="AB87" i="1"/>
  <c r="AB103" i="1"/>
  <c r="AB24" i="1"/>
  <c r="AB5" i="1"/>
  <c r="AB149" i="1"/>
  <c r="AB130" i="1"/>
  <c r="AB121" i="1"/>
  <c r="AB46" i="1"/>
  <c r="AB62" i="1"/>
  <c r="AB78" i="1"/>
  <c r="AB94" i="1"/>
  <c r="AB110" i="1"/>
  <c r="AB30" i="1"/>
  <c r="AB7" i="1"/>
  <c r="AB144" i="1"/>
  <c r="AB137" i="1"/>
  <c r="AB120" i="1"/>
  <c r="AB45" i="1"/>
  <c r="AB61" i="1"/>
  <c r="AB77" i="1"/>
  <c r="AB93" i="1"/>
  <c r="AB109" i="1"/>
  <c r="AB31" i="1"/>
  <c r="AB13" i="1"/>
  <c r="AB4" i="1"/>
  <c r="AB151" i="1"/>
  <c r="AB126" i="1"/>
  <c r="AB40" i="1"/>
  <c r="AB56" i="1"/>
  <c r="AB72" i="1"/>
  <c r="AB88" i="1"/>
  <c r="AB104" i="1"/>
  <c r="AB25" i="1"/>
  <c r="AB9" i="1"/>
  <c r="AB142" i="1"/>
  <c r="AB134" i="1"/>
  <c r="AB35" i="1"/>
  <c r="AB51" i="1"/>
  <c r="AB67" i="1"/>
  <c r="AB83" i="1"/>
  <c r="AB99" i="1"/>
  <c r="AB114" i="1"/>
  <c r="AB10" i="1"/>
  <c r="AB145" i="1"/>
  <c r="AB136" i="1"/>
  <c r="AB117" i="1"/>
  <c r="AB42" i="1"/>
  <c r="AB58" i="1"/>
  <c r="AB74" i="1"/>
  <c r="AB90" i="1"/>
  <c r="AB106" i="1"/>
  <c r="AB27" i="1"/>
  <c r="AB12" i="1"/>
  <c r="AB140" i="1"/>
  <c r="AB132" i="1"/>
  <c r="AB116" i="1"/>
  <c r="AB41" i="1"/>
  <c r="AB57" i="1"/>
  <c r="AB73" i="1"/>
  <c r="AB89" i="1"/>
  <c r="AB105" i="1"/>
  <c r="AB26" i="1"/>
  <c r="AB14" i="1"/>
  <c r="AB6" i="1"/>
  <c r="AB147" i="1"/>
  <c r="AB135" i="1"/>
  <c r="AB36" i="1"/>
  <c r="AB52" i="1"/>
  <c r="AB68" i="1"/>
  <c r="AB84" i="1"/>
  <c r="AB100" i="1"/>
  <c r="AB32" i="1"/>
  <c r="BF4" i="1" l="1"/>
  <c r="BF5" i="1" s="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0" i="1" s="1"/>
  <c r="BF31" i="1" s="1"/>
  <c r="BF32" i="1" s="1"/>
  <c r="BF33" i="1" s="1"/>
  <c r="BF34" i="1" s="1"/>
  <c r="BF35"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BF105" i="1" s="1"/>
  <c r="BF106" i="1" s="1"/>
  <c r="BF107" i="1" s="1"/>
  <c r="BF108" i="1" s="1"/>
  <c r="BF109" i="1" s="1"/>
  <c r="BF110" i="1" s="1"/>
  <c r="BF111" i="1" s="1"/>
  <c r="BF112" i="1" s="1"/>
  <c r="BF113" i="1" s="1"/>
  <c r="BF114" i="1" s="1"/>
  <c r="BF115" i="1" s="1"/>
  <c r="BF116" i="1" s="1"/>
  <c r="BF117" i="1" s="1"/>
  <c r="BF118" i="1" s="1"/>
  <c r="BF119" i="1" s="1"/>
  <c r="BF120" i="1" s="1"/>
  <c r="BF121" i="1" s="1"/>
  <c r="BF122" i="1" s="1"/>
  <c r="BF123" i="1" s="1"/>
  <c r="BF124" i="1" s="1"/>
  <c r="BF125" i="1" s="1"/>
  <c r="BF126" i="1" s="1"/>
  <c r="BF127" i="1" s="1"/>
  <c r="BF128" i="1" s="1"/>
  <c r="BF129" i="1" s="1"/>
  <c r="BF130" i="1" s="1"/>
  <c r="BF131" i="1" s="1"/>
  <c r="BF132" i="1" s="1"/>
  <c r="BF133" i="1" s="1"/>
  <c r="BF134" i="1" s="1"/>
  <c r="BF135" i="1" s="1"/>
  <c r="BF136" i="1" s="1"/>
  <c r="BF137" i="1" s="1"/>
  <c r="BF138" i="1" s="1"/>
  <c r="BF139" i="1" s="1"/>
  <c r="BF140" i="1" s="1"/>
  <c r="BF141" i="1" s="1"/>
  <c r="BF142" i="1" s="1"/>
  <c r="BF143" i="1" s="1"/>
  <c r="BF144" i="1" s="1"/>
  <c r="BF145" i="1" s="1"/>
  <c r="BF146" i="1" s="1"/>
  <c r="BF147" i="1" s="1"/>
  <c r="BF148" i="1" s="1"/>
  <c r="BF149" i="1" s="1"/>
  <c r="BF150" i="1" s="1"/>
  <c r="BF151" i="1" s="1"/>
  <c r="BF152" i="1" s="1"/>
  <c r="BF153" i="1" s="1"/>
  <c r="BF154" i="1" s="1"/>
  <c r="BF155" i="1" s="1"/>
  <c r="BF156" i="1" s="1"/>
  <c r="BF157" i="1" s="1"/>
  <c r="BF158" i="1" s="1"/>
  <c r="BB4" i="1"/>
  <c r="BB5" i="1" s="1"/>
  <c r="BB6" i="1" s="1"/>
  <c r="BB7" i="1" s="1"/>
  <c r="BB8" i="1" s="1"/>
  <c r="BB9" i="1" s="1"/>
  <c r="BB10" i="1" s="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BB48" i="1" s="1"/>
  <c r="BB49" i="1" s="1"/>
  <c r="BB50" i="1" s="1"/>
  <c r="BB51" i="1" s="1"/>
  <c r="BB52" i="1" s="1"/>
  <c r="BB53" i="1" s="1"/>
  <c r="BB54" i="1" s="1"/>
  <c r="BB55" i="1" s="1"/>
  <c r="BB56" i="1" s="1"/>
  <c r="BB57" i="1" s="1"/>
  <c r="BB58" i="1" s="1"/>
  <c r="BB59" i="1" s="1"/>
  <c r="BB60" i="1" s="1"/>
  <c r="BB61" i="1" s="1"/>
  <c r="BB62" i="1" s="1"/>
  <c r="BB63" i="1" s="1"/>
  <c r="BB64" i="1" s="1"/>
  <c r="BB65" i="1" s="1"/>
  <c r="BB66" i="1" s="1"/>
  <c r="BB67" i="1" s="1"/>
  <c r="BB68" i="1" s="1"/>
  <c r="BB69" i="1" s="1"/>
  <c r="BB70" i="1" s="1"/>
  <c r="BB71" i="1" s="1"/>
  <c r="BB72" i="1" s="1"/>
  <c r="BB73" i="1" s="1"/>
  <c r="BB74" i="1" s="1"/>
  <c r="BB75" i="1" s="1"/>
  <c r="BB76" i="1" s="1"/>
  <c r="BB77" i="1" s="1"/>
  <c r="BB78" i="1" s="1"/>
  <c r="BB79" i="1" s="1"/>
  <c r="BB80" i="1" s="1"/>
  <c r="BB81" i="1" s="1"/>
  <c r="BB82" i="1" s="1"/>
  <c r="BB83" i="1" s="1"/>
  <c r="BB84" i="1" s="1"/>
  <c r="BB85" i="1" s="1"/>
  <c r="BB86" i="1" s="1"/>
  <c r="BB87" i="1" s="1"/>
  <c r="BB88" i="1" s="1"/>
  <c r="BB89" i="1" s="1"/>
  <c r="BB90" i="1" s="1"/>
  <c r="BB91" i="1" s="1"/>
  <c r="BB92" i="1" s="1"/>
  <c r="BB93" i="1" s="1"/>
  <c r="BB94" i="1" s="1"/>
  <c r="BB95" i="1" s="1"/>
  <c r="BB96" i="1" s="1"/>
  <c r="BB97" i="1" s="1"/>
  <c r="BB98" i="1" s="1"/>
  <c r="BB99" i="1" s="1"/>
  <c r="BB100" i="1" s="1"/>
  <c r="BB101" i="1" s="1"/>
  <c r="BB102" i="1" s="1"/>
  <c r="BB103" i="1" s="1"/>
  <c r="BB104" i="1" s="1"/>
  <c r="BB105" i="1" s="1"/>
  <c r="BB106" i="1" s="1"/>
  <c r="BB107" i="1" s="1"/>
  <c r="BB108" i="1" s="1"/>
  <c r="BB109" i="1" s="1"/>
  <c r="BB110" i="1" s="1"/>
  <c r="BB111" i="1" s="1"/>
  <c r="BB112" i="1" s="1"/>
  <c r="BB113" i="1" s="1"/>
  <c r="BB114" i="1" s="1"/>
  <c r="BB115" i="1" s="1"/>
  <c r="BB116" i="1" s="1"/>
  <c r="BB117" i="1" s="1"/>
  <c r="BB118" i="1" s="1"/>
  <c r="BB119" i="1" s="1"/>
  <c r="BB120" i="1" s="1"/>
  <c r="BB121" i="1" s="1"/>
  <c r="BB122" i="1" s="1"/>
  <c r="BB123" i="1" s="1"/>
  <c r="BB124" i="1" s="1"/>
  <c r="BB125" i="1" s="1"/>
  <c r="BB126" i="1" s="1"/>
  <c r="BB127" i="1" s="1"/>
  <c r="BB128" i="1" s="1"/>
  <c r="BB129" i="1" s="1"/>
  <c r="BB130" i="1" s="1"/>
  <c r="BB131" i="1" s="1"/>
  <c r="BB132" i="1" s="1"/>
  <c r="BB133" i="1" s="1"/>
  <c r="BB134" i="1" s="1"/>
  <c r="BB135" i="1" s="1"/>
  <c r="BB136" i="1" s="1"/>
  <c r="BB137" i="1" s="1"/>
  <c r="BB138" i="1" s="1"/>
  <c r="BB139" i="1" s="1"/>
  <c r="BB140" i="1" s="1"/>
  <c r="BB141" i="1" s="1"/>
  <c r="BB142" i="1" s="1"/>
  <c r="BB143" i="1" s="1"/>
  <c r="BB144" i="1" s="1"/>
  <c r="BB145" i="1" s="1"/>
  <c r="BB146" i="1" s="1"/>
  <c r="BB147" i="1" s="1"/>
  <c r="BB148" i="1" s="1"/>
  <c r="BB149" i="1" s="1"/>
  <c r="BB150" i="1" s="1"/>
  <c r="BB151" i="1" s="1"/>
  <c r="BB152" i="1" s="1"/>
  <c r="BB153" i="1" s="1"/>
  <c r="BB154" i="1" s="1"/>
  <c r="BB155" i="1" s="1"/>
  <c r="BB156" i="1" s="1"/>
  <c r="BB157" i="1" s="1"/>
  <c r="BB158" i="1" s="1"/>
  <c r="BB159" i="1" s="1"/>
  <c r="BS8" i="1"/>
  <c r="BS12" i="1"/>
  <c r="BS16" i="1"/>
  <c r="BS17" i="1"/>
  <c r="BS20" i="1"/>
  <c r="BS21" i="1"/>
  <c r="BS25" i="1"/>
  <c r="BS27" i="1"/>
  <c r="BS122" i="1"/>
  <c r="BS118" i="1"/>
  <c r="BS114" i="1"/>
  <c r="BS110" i="1"/>
  <c r="BS106" i="1"/>
  <c r="BS102" i="1"/>
  <c r="BS98" i="1"/>
  <c r="BS94" i="1"/>
  <c r="BS90" i="1"/>
  <c r="BS86" i="1"/>
  <c r="BS82" i="1"/>
  <c r="BS78" i="1"/>
  <c r="BS74" i="1"/>
  <c r="BS70" i="1"/>
  <c r="BS66" i="1"/>
  <c r="BS62" i="1"/>
  <c r="BS58" i="1"/>
  <c r="BS54" i="1"/>
  <c r="BS50" i="1"/>
  <c r="BS46" i="1"/>
  <c r="BS42" i="1"/>
  <c r="BS38" i="1"/>
  <c r="BS34" i="1"/>
  <c r="BS129" i="1"/>
  <c r="BS130" i="1"/>
  <c r="BS144" i="1"/>
  <c r="BS141" i="1"/>
  <c r="BS137" i="1"/>
  <c r="BS133" i="1"/>
  <c r="BS152" i="1"/>
  <c r="BS147" i="1"/>
  <c r="BS158" i="1"/>
  <c r="BS153" i="1"/>
  <c r="BR12" i="1"/>
  <c r="BR30" i="1"/>
  <c r="BR45" i="1"/>
  <c r="BR33" i="1"/>
  <c r="BR72" i="1"/>
  <c r="BR75" i="1"/>
  <c r="BR102" i="1"/>
  <c r="BR63" i="1"/>
  <c r="BR111" i="1"/>
  <c r="BR96" i="1"/>
  <c r="BR150" i="1"/>
  <c r="BR144" i="1"/>
  <c r="BR153" i="1"/>
  <c r="BS124" i="1"/>
  <c r="BS111" i="1"/>
  <c r="BS103" i="1"/>
  <c r="BS95" i="1"/>
  <c r="BS91" i="1"/>
  <c r="BS83" i="1"/>
  <c r="BS75" i="1"/>
  <c r="BS67" i="1"/>
  <c r="BS63" i="1"/>
  <c r="BS55" i="1"/>
  <c r="BS47" i="1"/>
  <c r="BS39" i="1"/>
  <c r="BS128" i="1"/>
  <c r="BS125" i="1"/>
  <c r="BS138" i="1"/>
  <c r="BS151" i="1"/>
  <c r="BS148" i="1"/>
  <c r="BS154" i="1"/>
  <c r="BR21" i="1"/>
  <c r="BR48" i="1"/>
  <c r="BR54" i="1"/>
  <c r="BR99" i="1"/>
  <c r="BR105" i="1"/>
  <c r="BR84" i="1"/>
  <c r="BR138" i="1"/>
  <c r="BS40" i="1"/>
  <c r="BS135" i="1"/>
  <c r="BS155" i="1"/>
  <c r="BR66" i="1"/>
  <c r="BR93" i="1"/>
  <c r="BR78" i="1"/>
  <c r="BR141" i="1"/>
  <c r="BS105" i="1"/>
  <c r="BS69" i="1"/>
  <c r="BS53" i="1"/>
  <c r="BS37" i="1"/>
  <c r="BS140" i="1"/>
  <c r="BS132" i="1"/>
  <c r="BS150" i="1"/>
  <c r="BR15" i="1"/>
  <c r="BR39" i="1"/>
  <c r="BR69" i="1"/>
  <c r="BR135" i="1"/>
  <c r="BS14" i="1"/>
  <c r="BS24" i="1"/>
  <c r="BS29" i="1"/>
  <c r="BS31" i="1"/>
  <c r="BS119" i="1"/>
  <c r="BS115" i="1"/>
  <c r="BS107" i="1"/>
  <c r="BS99" i="1"/>
  <c r="BS87" i="1"/>
  <c r="BS79" i="1"/>
  <c r="BS71" i="1"/>
  <c r="BS59" i="1"/>
  <c r="BS51" i="1"/>
  <c r="BS43" i="1"/>
  <c r="BS35" i="1"/>
  <c r="BS142" i="1"/>
  <c r="BS134" i="1"/>
  <c r="BS157" i="1"/>
  <c r="BR9" i="1"/>
  <c r="BR36" i="1"/>
  <c r="BR129" i="1"/>
  <c r="BR60" i="1"/>
  <c r="BR120" i="1"/>
  <c r="BR147" i="1"/>
  <c r="BS44" i="1"/>
  <c r="BS143" i="1"/>
  <c r="BS131" i="1"/>
  <c r="BS149" i="1"/>
  <c r="BR27" i="1"/>
  <c r="BR114" i="1"/>
  <c r="BR81" i="1"/>
  <c r="BR117" i="1"/>
  <c r="BS101" i="1"/>
  <c r="BS73" i="1"/>
  <c r="BS57" i="1"/>
  <c r="BS41" i="1"/>
  <c r="BS127" i="1"/>
  <c r="BS156" i="1"/>
  <c r="BR24" i="1"/>
  <c r="BR90" i="1"/>
  <c r="BR123" i="1"/>
  <c r="BR156" i="1"/>
  <c r="BS15" i="1"/>
  <c r="BS18" i="1"/>
  <c r="BS19" i="1"/>
  <c r="BS28" i="1"/>
  <c r="BS30" i="1"/>
  <c r="BS123" i="1"/>
  <c r="BS120" i="1"/>
  <c r="BS116" i="1"/>
  <c r="BS112" i="1"/>
  <c r="BS108" i="1"/>
  <c r="BS104" i="1"/>
  <c r="BS100" i="1"/>
  <c r="BS96" i="1"/>
  <c r="BS92" i="1"/>
  <c r="BS88" i="1"/>
  <c r="BS84" i="1"/>
  <c r="BS80" i="1"/>
  <c r="BS76" i="1"/>
  <c r="BS72" i="1"/>
  <c r="BS68" i="1"/>
  <c r="BS64" i="1"/>
  <c r="BS60" i="1"/>
  <c r="BS56" i="1"/>
  <c r="BS52" i="1"/>
  <c r="BS48" i="1"/>
  <c r="BS36" i="1"/>
  <c r="BS126" i="1"/>
  <c r="BS139" i="1"/>
  <c r="BR6" i="1"/>
  <c r="BR18" i="1"/>
  <c r="BR51" i="1"/>
  <c r="BR57" i="1"/>
  <c r="BR132" i="1"/>
  <c r="BS93" i="1"/>
  <c r="BS65" i="1"/>
  <c r="BS49" i="1"/>
  <c r="BS33" i="1"/>
  <c r="BS145" i="1"/>
  <c r="BS136" i="1"/>
  <c r="BS146" i="1"/>
  <c r="BR42" i="1"/>
  <c r="BR126" i="1"/>
  <c r="BR108" i="1"/>
  <c r="BS13" i="1"/>
  <c r="BS22" i="1"/>
  <c r="BS23" i="1"/>
  <c r="BS26" i="1"/>
  <c r="BS32" i="1"/>
  <c r="BS121" i="1"/>
  <c r="BS117" i="1"/>
  <c r="BS113" i="1"/>
  <c r="BS109" i="1"/>
  <c r="BS97" i="1"/>
  <c r="BS89" i="1"/>
  <c r="BS85" i="1"/>
  <c r="BS81" i="1"/>
  <c r="BS77" i="1"/>
  <c r="BS61" i="1"/>
  <c r="BS45" i="1"/>
  <c r="BR87" i="1"/>
  <c r="BS3" i="1"/>
  <c r="BS11" i="1"/>
  <c r="BS4" i="1"/>
  <c r="BS7" i="1"/>
  <c r="BS9" i="1"/>
  <c r="BS5" i="1"/>
  <c r="BS6" i="1"/>
  <c r="BS10" i="1"/>
  <c r="AC4" i="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84" i="1" s="1"/>
  <c r="AC85" i="1" s="1"/>
  <c r="AC86" i="1" s="1"/>
  <c r="AC87" i="1" s="1"/>
  <c r="AC88" i="1" s="1"/>
  <c r="AC89" i="1" s="1"/>
  <c r="AC90" i="1" s="1"/>
  <c r="AC91" i="1" s="1"/>
  <c r="AC92" i="1" s="1"/>
  <c r="AC93" i="1" s="1"/>
  <c r="AC94" i="1" s="1"/>
  <c r="AC95" i="1" s="1"/>
  <c r="AC96" i="1" s="1"/>
  <c r="AC97" i="1" s="1"/>
  <c r="AC98" i="1" s="1"/>
  <c r="AC99" i="1" s="1"/>
  <c r="AC100" i="1" s="1"/>
  <c r="AC101" i="1" s="1"/>
  <c r="AC102" i="1" s="1"/>
  <c r="AC103" i="1" s="1"/>
  <c r="AC104" i="1" s="1"/>
  <c r="AC105" i="1" s="1"/>
  <c r="AC106" i="1" s="1"/>
  <c r="AC107" i="1" s="1"/>
  <c r="AC108" i="1" s="1"/>
  <c r="AC109" i="1" s="1"/>
  <c r="AC110" i="1" s="1"/>
  <c r="AC111" i="1" s="1"/>
  <c r="AC112" i="1" s="1"/>
  <c r="AC113" i="1" s="1"/>
  <c r="AC114" i="1" s="1"/>
  <c r="AC115" i="1" s="1"/>
  <c r="AC116" i="1" s="1"/>
  <c r="AC117" i="1" s="1"/>
  <c r="AC118" i="1" s="1"/>
  <c r="AC119" i="1" s="1"/>
  <c r="AC120" i="1" s="1"/>
  <c r="AC121" i="1" s="1"/>
  <c r="AC122" i="1" s="1"/>
  <c r="AC123" i="1" s="1"/>
  <c r="AC124" i="1" s="1"/>
  <c r="AC125" i="1" s="1"/>
  <c r="AC126" i="1" s="1"/>
  <c r="AC127" i="1" s="1"/>
  <c r="AC128" i="1" s="1"/>
  <c r="AC129" i="1" s="1"/>
  <c r="AC130" i="1" s="1"/>
  <c r="AC131" i="1" s="1"/>
  <c r="AC132" i="1" s="1"/>
  <c r="AC133" i="1" s="1"/>
  <c r="AC134" i="1" s="1"/>
  <c r="AC135" i="1" s="1"/>
  <c r="AC136" i="1" s="1"/>
  <c r="AC137" i="1" s="1"/>
  <c r="AC138" i="1" s="1"/>
  <c r="AC139" i="1" s="1"/>
  <c r="AC140" i="1" s="1"/>
  <c r="AC141" i="1" s="1"/>
  <c r="AC142" i="1" s="1"/>
  <c r="AC143" i="1" s="1"/>
  <c r="AC144" i="1" s="1"/>
  <c r="AC145" i="1" s="1"/>
  <c r="AC146" i="1" s="1"/>
  <c r="AC147" i="1" s="1"/>
  <c r="AC148" i="1" s="1"/>
  <c r="AC149" i="1" s="1"/>
  <c r="AC150" i="1" s="1"/>
  <c r="AC151" i="1" s="1"/>
  <c r="AC152" i="1" s="1"/>
  <c r="AC153" i="1" s="1"/>
  <c r="AC154" i="1" s="1"/>
  <c r="AC155" i="1" s="1"/>
  <c r="AC156" i="1" s="1"/>
  <c r="AC157" i="1" s="1"/>
  <c r="AC158" i="1" s="1"/>
  <c r="BC6" i="1" l="1"/>
  <c r="S6" i="1"/>
  <c r="BC3" i="1"/>
  <c r="S5" i="1"/>
  <c r="S7" i="1"/>
  <c r="S8" i="1"/>
  <c r="S4" i="1"/>
  <c r="S3" i="1"/>
  <c r="BT4" i="1"/>
  <c r="BT5" i="1" s="1"/>
  <c r="BT6" i="1" s="1"/>
  <c r="BT7" i="1" s="1"/>
  <c r="BT8" i="1" s="1"/>
  <c r="BT9" i="1" s="1"/>
  <c r="BT10" i="1" s="1"/>
  <c r="BT11" i="1" s="1"/>
  <c r="BT12" i="1" s="1"/>
  <c r="BT13" i="1" s="1"/>
  <c r="BT14" i="1" s="1"/>
  <c r="BT15" i="1" s="1"/>
  <c r="BT16" i="1" s="1"/>
  <c r="BT17" i="1" s="1"/>
  <c r="BT18" i="1" s="1"/>
  <c r="BT19" i="1" s="1"/>
  <c r="BT20" i="1" s="1"/>
  <c r="BT21" i="1" s="1"/>
  <c r="BT22" i="1" s="1"/>
  <c r="BT23" i="1" s="1"/>
  <c r="BT24" i="1" s="1"/>
  <c r="BT25" i="1" s="1"/>
  <c r="BT26" i="1" s="1"/>
  <c r="BT27" i="1" s="1"/>
  <c r="BT28" i="1" s="1"/>
  <c r="BT29" i="1" s="1"/>
  <c r="BT30" i="1" s="1"/>
  <c r="BT31" i="1" s="1"/>
  <c r="BT32" i="1" s="1"/>
  <c r="BT33" i="1" s="1"/>
  <c r="BT34" i="1" s="1"/>
  <c r="BT35" i="1" s="1"/>
  <c r="BT36" i="1" s="1"/>
  <c r="BT37" i="1" s="1"/>
  <c r="BT38" i="1" s="1"/>
  <c r="BT39" i="1" s="1"/>
  <c r="BT40" i="1" s="1"/>
  <c r="BT41" i="1" s="1"/>
  <c r="BT42" i="1" s="1"/>
  <c r="BT43" i="1" s="1"/>
  <c r="BT44" i="1" s="1"/>
  <c r="BT45" i="1" s="1"/>
  <c r="BT46" i="1" s="1"/>
  <c r="BT47" i="1" s="1"/>
  <c r="BT48" i="1" s="1"/>
  <c r="BT49" i="1" s="1"/>
  <c r="BT50" i="1" s="1"/>
  <c r="BT51" i="1" s="1"/>
  <c r="BT52" i="1" s="1"/>
  <c r="BT53" i="1" s="1"/>
  <c r="BT54" i="1" s="1"/>
  <c r="BT55" i="1" s="1"/>
  <c r="BT56" i="1" s="1"/>
  <c r="BT57" i="1" s="1"/>
  <c r="BT58" i="1" s="1"/>
  <c r="BT59" i="1" s="1"/>
  <c r="BT60" i="1" s="1"/>
  <c r="BT61" i="1" s="1"/>
  <c r="BT62" i="1" s="1"/>
  <c r="BT63" i="1" s="1"/>
  <c r="BT64" i="1" s="1"/>
  <c r="BT65" i="1" s="1"/>
  <c r="BT66" i="1" s="1"/>
  <c r="BT67" i="1" s="1"/>
  <c r="BT68" i="1" s="1"/>
  <c r="BT69" i="1" s="1"/>
  <c r="BT70" i="1" s="1"/>
  <c r="BT71" i="1" s="1"/>
  <c r="BT72" i="1" s="1"/>
  <c r="BT73" i="1" s="1"/>
  <c r="BT74" i="1" s="1"/>
  <c r="BT75" i="1" s="1"/>
  <c r="BT76" i="1" s="1"/>
  <c r="BT77" i="1" s="1"/>
  <c r="BT78" i="1" s="1"/>
  <c r="BT79" i="1" s="1"/>
  <c r="BT80" i="1" s="1"/>
  <c r="BT81" i="1" s="1"/>
  <c r="BT82" i="1" s="1"/>
  <c r="BT83" i="1" s="1"/>
  <c r="BT84" i="1" s="1"/>
  <c r="BT85" i="1" s="1"/>
  <c r="BT86" i="1" s="1"/>
  <c r="BT87" i="1" s="1"/>
  <c r="BT88" i="1" s="1"/>
  <c r="BT89" i="1" s="1"/>
  <c r="BT90" i="1" s="1"/>
  <c r="BT91" i="1" s="1"/>
  <c r="BT92" i="1" s="1"/>
  <c r="BT93" i="1" s="1"/>
  <c r="BT94" i="1" s="1"/>
  <c r="BT95" i="1" s="1"/>
  <c r="BT96" i="1" s="1"/>
  <c r="BT97" i="1" s="1"/>
  <c r="BT98" i="1" s="1"/>
  <c r="BT99" i="1" s="1"/>
  <c r="BT100" i="1" s="1"/>
  <c r="BT101" i="1" s="1"/>
  <c r="BT102" i="1" s="1"/>
  <c r="BT103" i="1" s="1"/>
  <c r="BT104" i="1" s="1"/>
  <c r="BT105" i="1" s="1"/>
  <c r="BT106" i="1" s="1"/>
  <c r="BT107" i="1" s="1"/>
  <c r="BT108" i="1" s="1"/>
  <c r="BT109" i="1" s="1"/>
  <c r="BT110" i="1" s="1"/>
  <c r="BT111" i="1" s="1"/>
  <c r="BT112" i="1" s="1"/>
  <c r="BT113" i="1" s="1"/>
  <c r="BT114" i="1" s="1"/>
  <c r="BT115" i="1" s="1"/>
  <c r="BT116" i="1" s="1"/>
  <c r="BT117" i="1" s="1"/>
  <c r="BT118" i="1" s="1"/>
  <c r="BT119" i="1" s="1"/>
  <c r="BT120" i="1" s="1"/>
  <c r="BT121" i="1" s="1"/>
  <c r="BT122" i="1" s="1"/>
  <c r="BT123" i="1" s="1"/>
  <c r="BT124" i="1" s="1"/>
  <c r="BT125" i="1" s="1"/>
  <c r="BT126" i="1" s="1"/>
  <c r="BT127" i="1" s="1"/>
  <c r="BT128" i="1" s="1"/>
  <c r="BT129" i="1" s="1"/>
  <c r="BT130" i="1" s="1"/>
  <c r="BT131" i="1" s="1"/>
  <c r="BT132" i="1" s="1"/>
  <c r="BT133" i="1" s="1"/>
  <c r="BT134" i="1" s="1"/>
  <c r="BT135" i="1" s="1"/>
  <c r="BT136" i="1" s="1"/>
  <c r="BT137" i="1" s="1"/>
  <c r="BT138" i="1" s="1"/>
  <c r="BT139" i="1" s="1"/>
  <c r="BT140" i="1" s="1"/>
  <c r="BT141" i="1" s="1"/>
  <c r="BT142" i="1" s="1"/>
  <c r="BT143" i="1" s="1"/>
  <c r="BT144" i="1" s="1"/>
  <c r="BT145" i="1" s="1"/>
  <c r="BT146" i="1" s="1"/>
  <c r="BT147" i="1" s="1"/>
  <c r="BT148" i="1" s="1"/>
  <c r="BT149" i="1" s="1"/>
  <c r="BT150" i="1" s="1"/>
  <c r="BT151" i="1" s="1"/>
  <c r="BT152" i="1" s="1"/>
  <c r="BT153" i="1" s="1"/>
  <c r="BT154" i="1" s="1"/>
  <c r="BT155" i="1" s="1"/>
  <c r="BT156" i="1" s="1"/>
  <c r="BT157" i="1" s="1"/>
  <c r="BT158" i="1" s="1"/>
  <c r="Q6" i="1" l="1"/>
  <c r="Q3" i="1"/>
</calcChain>
</file>

<file path=xl/comments1.xml><?xml version="1.0" encoding="utf-8"?>
<comments xmlns="http://schemas.openxmlformats.org/spreadsheetml/2006/main">
  <authors>
    <author>Marcin Szymon Fijak</author>
    <author>ku</author>
  </authors>
  <commentList>
    <comment ref="B1" authorId="0" shapeId="0">
      <text>
        <r>
          <rPr>
            <b/>
            <sz val="9"/>
            <color indexed="81"/>
            <rFont val="Tahoma"/>
            <family val="2"/>
            <charset val="238"/>
          </rPr>
          <t>maksymalnie 52</t>
        </r>
        <r>
          <rPr>
            <sz val="9"/>
            <color indexed="81"/>
            <rFont val="Tahoma"/>
            <family val="2"/>
            <charset val="238"/>
          </rPr>
          <t xml:space="preserve">
</t>
        </r>
      </text>
    </comment>
    <comment ref="F2" authorId="1" shapeId="0">
      <text>
        <r>
          <rPr>
            <b/>
            <sz val="8"/>
            <color indexed="81"/>
            <rFont val="Tahoma"/>
            <family val="2"/>
            <charset val="238"/>
          </rPr>
          <t>0-25 pkt</t>
        </r>
      </text>
    </comment>
    <comment ref="H2" authorId="1" shapeId="0">
      <text>
        <r>
          <rPr>
            <b/>
            <sz val="8"/>
            <color indexed="81"/>
            <rFont val="Tahoma"/>
            <family val="2"/>
            <charset val="238"/>
          </rPr>
          <t>0-10 pkt</t>
        </r>
      </text>
    </comment>
    <comment ref="J2" authorId="1" shapeId="0">
      <text>
        <r>
          <rPr>
            <b/>
            <sz val="8"/>
            <color indexed="81"/>
            <rFont val="Tahoma"/>
            <family val="2"/>
            <charset val="238"/>
          </rPr>
          <t>0-…pkt</t>
        </r>
      </text>
    </comment>
    <comment ref="L2" authorId="1" shapeId="0">
      <text>
        <r>
          <rPr>
            <b/>
            <sz val="8"/>
            <color indexed="81"/>
            <rFont val="Tahoma"/>
            <family val="2"/>
            <charset val="238"/>
          </rPr>
          <t xml:space="preserve">0-…pkt
</t>
        </r>
      </text>
    </comment>
    <comment ref="N2" authorId="1" shapeId="0">
      <text>
        <r>
          <rPr>
            <b/>
            <sz val="8"/>
            <color indexed="81"/>
            <rFont val="Tahoma"/>
            <family val="2"/>
            <charset val="238"/>
          </rPr>
          <t xml:space="preserve">0-20 pkt
</t>
        </r>
      </text>
    </comment>
  </commentList>
</comments>
</file>

<file path=xl/sharedStrings.xml><?xml version="1.0" encoding="utf-8"?>
<sst xmlns="http://schemas.openxmlformats.org/spreadsheetml/2006/main" count="123" uniqueCount="102">
  <si>
    <t>NR startowy</t>
  </si>
  <si>
    <t>m-ce</t>
  </si>
  <si>
    <t>m-ce drużyna</t>
  </si>
  <si>
    <t>#</t>
  </si>
  <si>
    <t xml:space="preserve"> </t>
  </si>
  <si>
    <t>test</t>
  </si>
  <si>
    <t>historia</t>
  </si>
  <si>
    <t>motorower</t>
  </si>
  <si>
    <t>razem indywidualnie</t>
  </si>
  <si>
    <t>m-ce indywidualnie</t>
  </si>
  <si>
    <t>samoch.</t>
  </si>
  <si>
    <t>obsl.moto</t>
  </si>
  <si>
    <t>suma</t>
  </si>
  <si>
    <t>drozunowo</t>
  </si>
  <si>
    <t>razem drużyna</t>
  </si>
  <si>
    <t>liczba drużyn:</t>
  </si>
  <si>
    <t>ELIMINACJA</t>
  </si>
  <si>
    <t>Imię i nazwisko</t>
  </si>
  <si>
    <t>Szkoła</t>
  </si>
  <si>
    <t>RTP</t>
  </si>
  <si>
    <t>MRD</t>
  </si>
  <si>
    <t>"0"test</t>
  </si>
  <si>
    <t xml:space="preserve"> OGÓLNOPOLSKIEGO TURNIEJU BRD - Gimnazja</t>
  </si>
  <si>
    <t>G</t>
  </si>
  <si>
    <t>Test Skrzyżowań</t>
  </si>
  <si>
    <t>k</t>
  </si>
  <si>
    <t>g</t>
  </si>
  <si>
    <t>i</t>
  </si>
  <si>
    <t>m</t>
  </si>
  <si>
    <t>o</t>
  </si>
  <si>
    <t>CD</t>
  </si>
  <si>
    <t>Test Wiedzy</t>
  </si>
  <si>
    <t>Pierwsza Pomoc</t>
  </si>
  <si>
    <t>PG Izbicko</t>
  </si>
  <si>
    <t>Maria Hendel</t>
  </si>
  <si>
    <t>Natalia Hurek</t>
  </si>
  <si>
    <t>Wiktoria Hurek</t>
  </si>
  <si>
    <t>PG nr 6 w Kędzierzynie-Koźlu</t>
  </si>
  <si>
    <t>Patryk Cichoń</t>
  </si>
  <si>
    <t>Wiktoria Moszko</t>
  </si>
  <si>
    <t>Katarzyna Ratużny</t>
  </si>
  <si>
    <t>Gimnazjum w Szopie</t>
  </si>
  <si>
    <t>Michał Koszałka</t>
  </si>
  <si>
    <t>Robert Peta</t>
  </si>
  <si>
    <t>Grzegorz Bulczak</t>
  </si>
  <si>
    <t>PG w Czarnej</t>
  </si>
  <si>
    <t>Mateusz Dulian</t>
  </si>
  <si>
    <t>Fabian Szęszoł</t>
  </si>
  <si>
    <t>Przemysław Szot</t>
  </si>
  <si>
    <t>PG Przelewice</t>
  </si>
  <si>
    <t>Jakub Skawiński</t>
  </si>
  <si>
    <t xml:space="preserve">Maria Kontroniewicz </t>
  </si>
  <si>
    <t>Błażej Mrówczyński</t>
  </si>
  <si>
    <t>PG w Jedlińsku</t>
  </si>
  <si>
    <t>Aleksandra Wolak</t>
  </si>
  <si>
    <t>Kacper Śmiechowski</t>
  </si>
  <si>
    <t>Monika Wójcik</t>
  </si>
  <si>
    <t>Finał</t>
  </si>
  <si>
    <t>Gimnazjum nr 1 w Mikołowie</t>
  </si>
  <si>
    <t>Maksymilian Adamus</t>
  </si>
  <si>
    <t>Piotr Słowik</t>
  </si>
  <si>
    <t>Jan Skarysz</t>
  </si>
  <si>
    <t>PG nr 1 we Włoszczowie</t>
  </si>
  <si>
    <t>Filip Sztuka</t>
  </si>
  <si>
    <t>Adrian Józefowski</t>
  </si>
  <si>
    <t>Marcin Nowak</t>
  </si>
  <si>
    <t>Gimnazjum nr 1 w Koluszkach</t>
  </si>
  <si>
    <t>Martyna Szymczak</t>
  </si>
  <si>
    <t>Jakub Spała</t>
  </si>
  <si>
    <t>PG w Kamieńcu Ząbkowickim</t>
  </si>
  <si>
    <t>Dominik Kwiatkowski</t>
  </si>
  <si>
    <t>Mateusz Wrześniewski</t>
  </si>
  <si>
    <t>Jakub Nowak</t>
  </si>
  <si>
    <t>Gimnazjum nr 1 w Koronowie</t>
  </si>
  <si>
    <t>Chojnowski Jakub</t>
  </si>
  <si>
    <t>Kamiński Maciej</t>
  </si>
  <si>
    <t>Kolczyński Paweł</t>
  </si>
  <si>
    <t>Niepubliczne Gimnazjum w Lubsku</t>
  </si>
  <si>
    <t>Dominik Nikrewicz</t>
  </si>
  <si>
    <t>Bartosz Twardowski</t>
  </si>
  <si>
    <t>Jakub Kret</t>
  </si>
  <si>
    <t>Gimnazjum w Mroczeniu</t>
  </si>
  <si>
    <t>Wiktoria Zychla</t>
  </si>
  <si>
    <t>Patryk Malcher</t>
  </si>
  <si>
    <t>Nikola Czajkowska</t>
  </si>
  <si>
    <t>Gimnazjum w Iławie</t>
  </si>
  <si>
    <t>Kacper Weron</t>
  </si>
  <si>
    <t>Krzysztof Białaś</t>
  </si>
  <si>
    <t>Wiktor Pólkiewicz</t>
  </si>
  <si>
    <t>Gimnazjum nr 16 Białystok</t>
  </si>
  <si>
    <t>Kacper Gudalewski</t>
  </si>
  <si>
    <t>Mariusz Łoś</t>
  </si>
  <si>
    <t>Piotr Bykowski</t>
  </si>
  <si>
    <t>Gimnazjum Mikluszowice</t>
  </si>
  <si>
    <t>Konrad Ziółko</t>
  </si>
  <si>
    <t>Karol Kowalski</t>
  </si>
  <si>
    <t>Jakub Półtorak</t>
  </si>
  <si>
    <t>Gimnazjum w Biłograju</t>
  </si>
  <si>
    <t>Złomański Jakub</t>
  </si>
  <si>
    <t>Nizio Michał</t>
  </si>
  <si>
    <t>Jabłoński Bartłomiej</t>
  </si>
  <si>
    <t>Wiktor Stępniewski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</si>
</sst>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39">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u/>
      <sz val="10"/>
      <color indexed="12"/>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b/>
      <sz val="12"/>
      <name val="Arial"/>
      <family val="2"/>
      <charset val="238"/>
    </font>
    <font>
      <sz val="9"/>
      <color indexed="81"/>
      <name val="Tahoma"/>
      <family val="2"/>
      <charset val="238"/>
    </font>
    <font>
      <b/>
      <sz val="9"/>
      <color indexed="81"/>
      <name val="Tahoma"/>
      <family val="2"/>
      <charset val="238"/>
    </font>
    <font>
      <b/>
      <sz val="8"/>
      <color indexed="9"/>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22" fillId="0" borderId="0" applyNumberFormat="0" applyFill="0" applyBorder="0" applyAlignment="0" applyProtection="0">
      <alignment vertical="top"/>
      <protection locked="0"/>
    </xf>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37">
    <xf numFmtId="0" fontId="0" fillId="0" borderId="0" xfId="0"/>
    <xf numFmtId="0" fontId="0" fillId="0" borderId="0" xfId="0" applyAlignment="1">
      <alignment horizontal="center"/>
    </xf>
    <xf numFmtId="0" fontId="0" fillId="0" borderId="0" xfId="0" applyBorder="1"/>
    <xf numFmtId="0" fontId="0" fillId="0" borderId="0" xfId="0" applyFill="1" applyBorder="1"/>
    <xf numFmtId="0" fontId="23" fillId="0" borderId="0" xfId="0" applyFont="1" applyAlignment="1">
      <alignment horizontal="center"/>
    </xf>
    <xf numFmtId="0" fontId="23" fillId="0" borderId="0" xfId="0" applyFont="1" applyBorder="1" applyAlignment="1">
      <alignment horizontal="center"/>
    </xf>
    <xf numFmtId="0" fontId="23" fillId="0" borderId="0" xfId="0" applyFont="1"/>
    <xf numFmtId="0" fontId="24" fillId="24" borderId="0" xfId="0" applyFont="1" applyFill="1" applyBorder="1"/>
    <xf numFmtId="0" fontId="24" fillId="24" borderId="0" xfId="0" applyFont="1" applyFill="1" applyBorder="1" applyAlignment="1">
      <alignment horizontal="center"/>
    </xf>
    <xf numFmtId="0" fontId="21" fillId="24" borderId="0" xfId="0" applyFont="1" applyFill="1" applyBorder="1" applyAlignment="1">
      <alignment horizontal="center"/>
    </xf>
    <xf numFmtId="0" fontId="25" fillId="0" borderId="0" xfId="0" applyFont="1"/>
    <xf numFmtId="0" fontId="20" fillId="0" borderId="0" xfId="0" applyFont="1"/>
    <xf numFmtId="0" fontId="23" fillId="24" borderId="0" xfId="0" applyFont="1" applyFill="1" applyBorder="1" applyAlignment="1">
      <alignment horizontal="center"/>
    </xf>
    <xf numFmtId="0" fontId="0" fillId="24" borderId="0" xfId="0" applyFill="1" applyBorder="1"/>
    <xf numFmtId="0" fontId="20" fillId="24" borderId="0" xfId="0" applyFont="1" applyFill="1" applyBorder="1"/>
    <xf numFmtId="0" fontId="0" fillId="24" borderId="0" xfId="0" applyFill="1"/>
    <xf numFmtId="0" fontId="23" fillId="24" borderId="0" xfId="0" applyFont="1" applyFill="1" applyBorder="1"/>
    <xf numFmtId="0" fontId="0" fillId="24" borderId="0" xfId="0" applyFill="1" applyAlignment="1">
      <alignment horizontal="center"/>
    </xf>
    <xf numFmtId="0" fontId="27" fillId="24" borderId="0" xfId="0" applyFont="1" applyFill="1" applyBorder="1"/>
    <xf numFmtId="0" fontId="27" fillId="24" borderId="0" xfId="0" applyFont="1" applyFill="1" applyBorder="1" applyAlignment="1">
      <alignment horizontal="center"/>
    </xf>
    <xf numFmtId="0" fontId="26" fillId="24" borderId="0" xfId="0" applyFont="1" applyFill="1" applyBorder="1" applyAlignment="1">
      <alignment horizontal="center"/>
    </xf>
    <xf numFmtId="0" fontId="24" fillId="24" borderId="0" xfId="0" applyFont="1" applyFill="1" applyAlignment="1">
      <alignment horizontal="center"/>
    </xf>
    <xf numFmtId="0" fontId="20" fillId="0" borderId="10" xfId="0" applyFont="1" applyFill="1" applyBorder="1" applyAlignment="1">
      <alignment horizontal="center" textRotation="90" wrapText="1"/>
    </xf>
    <xf numFmtId="0" fontId="20" fillId="0" borderId="10" xfId="0" applyFont="1" applyFill="1" applyBorder="1" applyAlignment="1">
      <alignment horizontal="center" wrapText="1"/>
    </xf>
    <xf numFmtId="0" fontId="20" fillId="0" borderId="10" xfId="0" applyFont="1" applyBorder="1" applyAlignment="1">
      <alignment horizontal="center" textRotation="90"/>
    </xf>
    <xf numFmtId="0" fontId="20" fillId="0" borderId="10" xfId="0" applyFont="1" applyBorder="1" applyAlignment="1">
      <alignment horizontal="center" textRotation="90" wrapText="1"/>
    </xf>
    <xf numFmtId="0" fontId="20" fillId="0" borderId="10" xfId="0" applyFont="1" applyBorder="1" applyAlignment="1">
      <alignment horizontal="center" wrapText="1"/>
    </xf>
    <xf numFmtId="0" fontId="21" fillId="24" borderId="0" xfId="0" applyFont="1" applyFill="1" applyBorder="1"/>
    <xf numFmtId="0" fontId="25" fillId="24" borderId="0" xfId="0" applyFont="1" applyFill="1" applyBorder="1"/>
    <xf numFmtId="0" fontId="23" fillId="0" borderId="0" xfId="0" applyFont="1" applyFill="1" applyBorder="1" applyAlignment="1">
      <alignment horizontal="center"/>
    </xf>
    <xf numFmtId="0" fontId="20" fillId="0" borderId="0" xfId="0" applyFont="1" applyBorder="1"/>
    <xf numFmtId="0" fontId="29" fillId="24" borderId="0" xfId="0" applyFont="1" applyFill="1" applyBorder="1"/>
    <xf numFmtId="0" fontId="29" fillId="0" borderId="0" xfId="0" applyFont="1"/>
    <xf numFmtId="1" fontId="32" fillId="24" borderId="0" xfId="0" applyNumberFormat="1" applyFont="1" applyFill="1" applyAlignment="1">
      <alignment horizontal="center"/>
    </xf>
    <xf numFmtId="1" fontId="30" fillId="24" borderId="0" xfId="0" applyNumberFormat="1" applyFont="1" applyFill="1" applyBorder="1" applyAlignment="1" applyProtection="1">
      <alignment horizontal="center"/>
      <protection locked="0"/>
    </xf>
    <xf numFmtId="1" fontId="32" fillId="24" borderId="0" xfId="0" applyNumberFormat="1" applyFont="1" applyFill="1" applyBorder="1" applyAlignment="1">
      <alignment horizontal="center"/>
    </xf>
    <xf numFmtId="1" fontId="32" fillId="0" borderId="0" xfId="0" applyNumberFormat="1" applyFont="1" applyAlignment="1">
      <alignment horizontal="center"/>
    </xf>
    <xf numFmtId="0" fontId="31" fillId="24" borderId="0" xfId="0" applyFont="1" applyFill="1" applyAlignment="1">
      <alignment horizontal="center"/>
    </xf>
    <xf numFmtId="1" fontId="31" fillId="24" borderId="0" xfId="0" applyNumberFormat="1" applyFont="1" applyFill="1" applyBorder="1" applyAlignment="1" applyProtection="1">
      <alignment horizontal="center"/>
      <protection locked="0"/>
    </xf>
    <xf numFmtId="0" fontId="31" fillId="24" borderId="0" xfId="0" applyFont="1" applyFill="1" applyBorder="1" applyAlignment="1">
      <alignment horizontal="center"/>
    </xf>
    <xf numFmtId="0" fontId="31" fillId="0" borderId="0" xfId="0" applyFont="1" applyAlignment="1">
      <alignment horizontal="center"/>
    </xf>
    <xf numFmtId="0" fontId="32" fillId="24" borderId="0" xfId="0" applyFont="1" applyFill="1" applyBorder="1" applyAlignment="1">
      <alignment horizontal="center"/>
    </xf>
    <xf numFmtId="0" fontId="32" fillId="0" borderId="0" xfId="0" applyFont="1" applyBorder="1" applyAlignment="1">
      <alignment horizontal="center"/>
    </xf>
    <xf numFmtId="0" fontId="32" fillId="0" borderId="0" xfId="0" applyFont="1" applyAlignment="1">
      <alignment horizontal="center"/>
    </xf>
    <xf numFmtId="0" fontId="20" fillId="24" borderId="0" xfId="0" applyFont="1" applyFill="1" applyAlignment="1" applyProtection="1">
      <alignment horizontal="left"/>
      <protection locked="0"/>
    </xf>
    <xf numFmtId="0" fontId="20" fillId="0" borderId="10" xfId="0" applyFont="1" applyBorder="1" applyAlignment="1">
      <alignment horizontal="center"/>
    </xf>
    <xf numFmtId="0" fontId="30" fillId="0" borderId="10" xfId="0" applyFont="1" applyBorder="1" applyAlignment="1">
      <alignment horizontal="center" textRotation="90" wrapText="1"/>
    </xf>
    <xf numFmtId="0" fontId="24" fillId="24" borderId="10" xfId="0" applyFont="1" applyFill="1" applyBorder="1" applyAlignment="1">
      <alignment horizontal="center"/>
    </xf>
    <xf numFmtId="1" fontId="30" fillId="24" borderId="10" xfId="0" applyNumberFormat="1" applyFont="1" applyFill="1" applyBorder="1" applyAlignment="1" applyProtection="1">
      <alignment horizontal="center"/>
      <protection locked="0"/>
    </xf>
    <xf numFmtId="1" fontId="31" fillId="24" borderId="10" xfId="0" applyNumberFormat="1" applyFont="1" applyFill="1" applyBorder="1" applyAlignment="1" applyProtection="1">
      <alignment horizontal="center"/>
      <protection locked="0"/>
    </xf>
    <xf numFmtId="0" fontId="0" fillId="24" borderId="10" xfId="0" applyFill="1" applyBorder="1"/>
    <xf numFmtId="0" fontId="21" fillId="24" borderId="10" xfId="0" applyFont="1" applyFill="1" applyBorder="1"/>
    <xf numFmtId="0" fontId="21" fillId="24" borderId="0" xfId="0" applyFont="1" applyFill="1" applyBorder="1" applyProtection="1">
      <protection locked="0"/>
    </xf>
    <xf numFmtId="0" fontId="21" fillId="24" borderId="10" xfId="0" applyFont="1" applyFill="1" applyBorder="1" applyProtection="1">
      <protection locked="0"/>
    </xf>
    <xf numFmtId="0" fontId="20" fillId="24" borderId="0" xfId="0" applyFont="1" applyFill="1" applyBorder="1" applyProtection="1">
      <protection locked="0"/>
    </xf>
    <xf numFmtId="0" fontId="30" fillId="24" borderId="0" xfId="0" applyFont="1" applyFill="1" applyBorder="1" applyAlignment="1">
      <alignment horizontal="center"/>
    </xf>
    <xf numFmtId="1" fontId="30" fillId="24" borderId="0" xfId="0" applyNumberFormat="1" applyFont="1" applyFill="1" applyBorder="1" applyAlignment="1">
      <alignment horizontal="center"/>
    </xf>
    <xf numFmtId="1" fontId="30" fillId="0" borderId="10" xfId="0" applyNumberFormat="1" applyFont="1" applyBorder="1" applyAlignment="1">
      <alignment horizontal="center" textRotation="90" wrapText="1"/>
    </xf>
    <xf numFmtId="0" fontId="0" fillId="25" borderId="0" xfId="0" applyNumberFormat="1" applyFill="1" applyBorder="1" applyProtection="1"/>
    <xf numFmtId="0" fontId="0" fillId="25" borderId="0" xfId="0" applyFill="1" applyBorder="1" applyProtection="1">
      <protection hidden="1"/>
    </xf>
    <xf numFmtId="0" fontId="0" fillId="25" borderId="0" xfId="0" applyFill="1" applyProtection="1">
      <protection hidden="1"/>
    </xf>
    <xf numFmtId="164" fontId="0" fillId="25" borderId="0" xfId="0" applyNumberFormat="1" applyFill="1" applyProtection="1">
      <protection hidden="1"/>
    </xf>
    <xf numFmtId="1" fontId="20" fillId="25" borderId="0" xfId="0" applyNumberFormat="1" applyFont="1" applyFill="1" applyProtection="1">
      <protection hidden="1"/>
    </xf>
    <xf numFmtId="1" fontId="20" fillId="25" borderId="0" xfId="0" applyNumberFormat="1" applyFont="1" applyFill="1" applyAlignment="1" applyProtection="1">
      <alignment horizontal="center"/>
      <protection hidden="1"/>
    </xf>
    <xf numFmtId="0" fontId="1" fillId="25" borderId="0" xfId="0" applyFont="1" applyFill="1" applyAlignment="1" applyProtection="1">
      <protection hidden="1"/>
    </xf>
    <xf numFmtId="0" fontId="1" fillId="25" borderId="0" xfId="0" applyFont="1" applyFill="1" applyBorder="1" applyProtection="1">
      <protection hidden="1"/>
    </xf>
    <xf numFmtId="0" fontId="23" fillId="25" borderId="0" xfId="0" applyFont="1" applyFill="1" applyBorder="1" applyProtection="1">
      <protection hidden="1"/>
    </xf>
    <xf numFmtId="0" fontId="20" fillId="25" borderId="0" xfId="0" applyNumberFormat="1" applyFont="1" applyFill="1" applyBorder="1" applyProtection="1"/>
    <xf numFmtId="0" fontId="20" fillId="25" borderId="0" xfId="0" applyFont="1" applyFill="1" applyBorder="1" applyProtection="1">
      <protection hidden="1"/>
    </xf>
    <xf numFmtId="0" fontId="20" fillId="25" borderId="0" xfId="0" applyFont="1" applyFill="1" applyProtection="1">
      <protection hidden="1"/>
    </xf>
    <xf numFmtId="164" fontId="20" fillId="25" borderId="0" xfId="0" applyNumberFormat="1" applyFont="1" applyFill="1" applyProtection="1">
      <protection hidden="1"/>
    </xf>
    <xf numFmtId="0" fontId="20" fillId="25" borderId="0" xfId="0" applyFont="1" applyFill="1" applyAlignment="1" applyProtection="1">
      <alignment horizontal="center"/>
      <protection hidden="1"/>
    </xf>
    <xf numFmtId="0" fontId="20" fillId="25" borderId="0" xfId="0" applyFont="1" applyFill="1"/>
    <xf numFmtId="0" fontId="0" fillId="25" borderId="0" xfId="0" applyNumberFormat="1" applyFill="1" applyProtection="1">
      <protection hidden="1"/>
    </xf>
    <xf numFmtId="0" fontId="0" fillId="25" borderId="0" xfId="0" applyNumberFormat="1" applyFill="1" applyBorder="1" applyProtection="1">
      <protection hidden="1"/>
    </xf>
    <xf numFmtId="1" fontId="0" fillId="25" borderId="0" xfId="0" applyNumberFormat="1" applyFill="1" applyProtection="1">
      <protection hidden="1"/>
    </xf>
    <xf numFmtId="0" fontId="32" fillId="25" borderId="0" xfId="28" applyFont="1" applyFill="1" applyAlignment="1" applyProtection="1">
      <protection hidden="1"/>
    </xf>
    <xf numFmtId="1" fontId="0" fillId="25" borderId="0" xfId="0" applyNumberFormat="1" applyFill="1" applyBorder="1" applyProtection="1">
      <protection hidden="1"/>
    </xf>
    <xf numFmtId="164" fontId="0" fillId="25" borderId="0" xfId="0" applyNumberFormat="1" applyFill="1" applyBorder="1" applyProtection="1">
      <protection hidden="1"/>
    </xf>
    <xf numFmtId="0" fontId="0" fillId="25" borderId="0" xfId="0" applyFill="1" applyAlignment="1" applyProtection="1">
      <alignment vertical="center"/>
      <protection hidden="1"/>
    </xf>
    <xf numFmtId="1" fontId="20" fillId="25" borderId="0" xfId="0" applyNumberFormat="1" applyFont="1" applyFill="1" applyBorder="1" applyProtection="1">
      <protection hidden="1"/>
    </xf>
    <xf numFmtId="0" fontId="0" fillId="25" borderId="0" xfId="0" applyNumberFormat="1" applyFill="1" applyProtection="1"/>
    <xf numFmtId="0" fontId="0" fillId="24" borderId="0" xfId="0" applyFill="1" applyBorder="1" applyAlignment="1">
      <alignment horizontal="center"/>
    </xf>
    <xf numFmtId="0" fontId="0" fillId="0" borderId="0" xfId="0" applyFill="1" applyBorder="1" applyProtection="1">
      <protection hidden="1"/>
    </xf>
    <xf numFmtId="0" fontId="0" fillId="0" borderId="0" xfId="0" applyFill="1" applyProtection="1">
      <protection hidden="1"/>
    </xf>
    <xf numFmtId="0" fontId="33" fillId="0" borderId="0" xfId="0" applyFont="1" applyFill="1" applyBorder="1" applyProtection="1">
      <protection hidden="1"/>
    </xf>
    <xf numFmtId="0" fontId="33" fillId="0" borderId="0" xfId="0" applyFont="1" applyFill="1" applyBorder="1" applyAlignment="1" applyProtection="1">
      <alignment horizontal="center"/>
      <protection hidden="1"/>
    </xf>
    <xf numFmtId="0" fontId="34" fillId="0" borderId="0" xfId="0" applyFont="1" applyFill="1" applyBorder="1" applyProtection="1">
      <protection hidden="1"/>
    </xf>
    <xf numFmtId="0" fontId="27" fillId="0" borderId="0" xfId="0" applyFont="1" applyFill="1" applyBorder="1" applyProtection="1">
      <protection hidden="1"/>
    </xf>
    <xf numFmtId="0" fontId="30" fillId="0" borderId="10" xfId="0" applyFont="1" applyFill="1" applyBorder="1" applyAlignment="1">
      <alignment horizontal="center" textRotation="90" wrapText="1"/>
    </xf>
    <xf numFmtId="0" fontId="1" fillId="24" borderId="0" xfId="0" applyFont="1" applyFill="1" applyAlignment="1">
      <alignment horizontal="center" vertical="center" wrapText="1"/>
    </xf>
    <xf numFmtId="0" fontId="0" fillId="25" borderId="0" xfId="0" applyFill="1" applyAlignment="1" applyProtection="1">
      <protection hidden="1"/>
    </xf>
    <xf numFmtId="0" fontId="0" fillId="25" borderId="0" xfId="0" applyFill="1" applyBorder="1" applyAlignment="1" applyProtection="1">
      <protection hidden="1"/>
    </xf>
    <xf numFmtId="0" fontId="0" fillId="25" borderId="0" xfId="0" applyFill="1" applyAlignment="1" applyProtection="1">
      <alignment horizontal="center"/>
      <protection hidden="1"/>
    </xf>
    <xf numFmtId="0" fontId="0" fillId="25" borderId="0" xfId="0" applyFill="1" applyBorder="1" applyAlignment="1" applyProtection="1">
      <alignment horizontal="center"/>
      <protection hidden="1"/>
    </xf>
    <xf numFmtId="0" fontId="0" fillId="25" borderId="0" xfId="0" applyFill="1" applyBorder="1"/>
    <xf numFmtId="0" fontId="0" fillId="25" borderId="0" xfId="0" applyFill="1"/>
    <xf numFmtId="0" fontId="33" fillId="25" borderId="0" xfId="0" applyFont="1" applyFill="1" applyBorder="1" applyProtection="1">
      <protection hidden="1"/>
    </xf>
    <xf numFmtId="0" fontId="20" fillId="25" borderId="0" xfId="0" applyFont="1" applyFill="1" applyBorder="1"/>
    <xf numFmtId="0" fontId="33" fillId="25" borderId="0" xfId="0" applyFont="1" applyFill="1" applyBorder="1" applyAlignment="1" applyProtection="1">
      <alignment horizontal="center"/>
      <protection hidden="1"/>
    </xf>
    <xf numFmtId="0" fontId="34" fillId="25" borderId="0" xfId="0" applyFont="1" applyFill="1" applyBorder="1" applyProtection="1">
      <protection hidden="1"/>
    </xf>
    <xf numFmtId="0" fontId="27" fillId="25" borderId="0" xfId="0" applyFont="1" applyFill="1" applyBorder="1" applyProtection="1">
      <protection hidden="1"/>
    </xf>
    <xf numFmtId="0" fontId="23" fillId="25" borderId="0" xfId="0" applyFont="1" applyFill="1" applyBorder="1" applyAlignment="1">
      <alignment horizontal="center" vertical="center"/>
    </xf>
    <xf numFmtId="0" fontId="23" fillId="25" borderId="10" xfId="0" applyFont="1" applyFill="1" applyBorder="1" applyAlignment="1">
      <alignment horizontal="center" vertical="center"/>
    </xf>
    <xf numFmtId="0" fontId="24" fillId="25" borderId="0" xfId="0" applyFont="1" applyFill="1" applyBorder="1" applyAlignment="1">
      <alignment horizontal="center" vertical="center"/>
    </xf>
    <xf numFmtId="0" fontId="31" fillId="24" borderId="0" xfId="0" applyFont="1" applyFill="1" applyBorder="1" applyAlignment="1">
      <alignment horizontal="left" shrinkToFit="1"/>
    </xf>
    <xf numFmtId="0" fontId="0" fillId="24" borderId="0" xfId="0" applyFill="1" applyBorder="1" applyAlignment="1">
      <alignment horizontal="left" shrinkToFit="1"/>
    </xf>
    <xf numFmtId="0" fontId="0" fillId="25" borderId="0" xfId="0" applyFill="1" applyAlignment="1" applyProtection="1">
      <protection hidden="1"/>
    </xf>
    <xf numFmtId="0" fontId="0" fillId="24" borderId="0" xfId="0" applyFill="1" applyBorder="1" applyAlignment="1" applyProtection="1">
      <alignment horizontal="left"/>
      <protection locked="0"/>
    </xf>
    <xf numFmtId="0" fontId="0" fillId="25" borderId="0" xfId="0" applyFill="1" applyBorder="1" applyAlignment="1" applyProtection="1">
      <protection hidden="1"/>
    </xf>
    <xf numFmtId="164" fontId="0" fillId="25" borderId="0" xfId="0" applyNumberFormat="1" applyFill="1" applyBorder="1" applyAlignment="1" applyProtection="1">
      <protection hidden="1"/>
    </xf>
    <xf numFmtId="164" fontId="0" fillId="25" borderId="0" xfId="0" applyNumberFormat="1" applyFill="1" applyAlignment="1" applyProtection="1">
      <protection hidden="1"/>
    </xf>
    <xf numFmtId="0" fontId="20" fillId="24" borderId="0" xfId="0" applyFont="1" applyFill="1" applyBorder="1" applyAlignment="1">
      <alignment horizontal="center" vertical="center"/>
    </xf>
    <xf numFmtId="1" fontId="31" fillId="24" borderId="0" xfId="0" applyNumberFormat="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0" fontId="24" fillId="24" borderId="0" xfId="0" applyFont="1" applyFill="1" applyBorder="1" applyAlignment="1">
      <alignment horizontal="center" vertical="center"/>
    </xf>
    <xf numFmtId="0" fontId="0" fillId="25" borderId="0" xfId="0" applyFill="1" applyAlignment="1" applyProtection="1">
      <alignment horizontal="center"/>
      <protection hidden="1"/>
    </xf>
    <xf numFmtId="1" fontId="31" fillId="24" borderId="10" xfId="0" applyNumberFormat="1" applyFont="1" applyFill="1" applyBorder="1" applyAlignment="1" applyProtection="1">
      <alignment horizontal="center" vertical="center"/>
      <protection locked="0"/>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0" fillId="25" borderId="0" xfId="0" applyFill="1" applyAlignment="1" applyProtection="1">
      <alignment horizontal="center" vertical="center"/>
      <protection hidden="1"/>
    </xf>
    <xf numFmtId="1" fontId="0" fillId="25" borderId="0" xfId="0" applyNumberFormat="1" applyFill="1" applyAlignment="1" applyProtection="1">
      <alignment horizontal="center" vertical="center"/>
      <protection hidden="1"/>
    </xf>
    <xf numFmtId="1" fontId="0" fillId="25" borderId="0" xfId="0" applyNumberFormat="1" applyFill="1" applyAlignment="1" applyProtection="1">
      <alignment horizontal="center"/>
      <protection hidden="1"/>
    </xf>
    <xf numFmtId="0" fontId="0" fillId="25" borderId="0" xfId="0" applyFill="1" applyBorder="1" applyAlignment="1" applyProtection="1">
      <alignment horizontal="center" vertical="center"/>
      <protection hidden="1"/>
    </xf>
    <xf numFmtId="0" fontId="0" fillId="25" borderId="0" xfId="0" applyFill="1" applyBorder="1" applyAlignment="1" applyProtection="1">
      <alignment horizontal="center"/>
      <protection hidden="1"/>
    </xf>
    <xf numFmtId="1" fontId="0" fillId="25" borderId="0" xfId="0" applyNumberFormat="1" applyFill="1" applyBorder="1" applyAlignment="1" applyProtection="1">
      <alignment horizontal="center"/>
      <protection hidden="1"/>
    </xf>
    <xf numFmtId="1" fontId="20" fillId="25" borderId="0" xfId="0" applyNumberFormat="1" applyFont="1" applyFill="1" applyAlignment="1" applyProtection="1">
      <protection hidden="1"/>
    </xf>
    <xf numFmtId="0" fontId="38" fillId="24" borderId="11" xfId="0" applyFont="1" applyFill="1" applyBorder="1" applyAlignment="1" applyProtection="1">
      <alignment horizontal="center" vertical="center" wrapText="1"/>
      <protection locked="0"/>
    </xf>
    <xf numFmtId="0" fontId="38" fillId="24" borderId="0" xfId="0" applyFont="1" applyFill="1" applyBorder="1" applyAlignment="1" applyProtection="1">
      <alignment horizontal="center" vertical="center" wrapText="1"/>
      <protection locked="0"/>
    </xf>
    <xf numFmtId="0" fontId="38" fillId="24" borderId="10" xfId="0" applyFont="1" applyFill="1" applyBorder="1" applyAlignment="1" applyProtection="1">
      <alignment horizontal="center" vertical="center" wrapText="1"/>
      <protection locked="0"/>
    </xf>
    <xf numFmtId="0" fontId="21" fillId="24" borderId="11" xfId="0" applyFont="1" applyFill="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1" fontId="20" fillId="25" borderId="0" xfId="0" applyNumberFormat="1" applyFont="1" applyFill="1" applyBorder="1" applyAlignment="1" applyProtection="1">
      <protection hidden="1"/>
    </xf>
    <xf numFmtId="0" fontId="35" fillId="24" borderId="0" xfId="0" applyFont="1" applyFill="1" applyBorder="1" applyAlignment="1">
      <alignment horizontal="left" shrinkToFit="1"/>
    </xf>
    <xf numFmtId="0" fontId="20" fillId="0" borderId="0" xfId="0" applyFont="1" applyProtection="1">
      <protection locked="0"/>
    </xf>
    <xf numFmtId="0" fontId="1" fillId="24" borderId="0" xfId="0" applyFont="1" applyFill="1" applyBorder="1" applyAlignment="1" applyProtection="1">
      <alignment horizontal="left"/>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Hiperłącze" xfId="28" builtinId="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y" xfId="35" builtinId="28" customBuiltin="1"/>
    <cellStyle name="Normalny" xfId="0" builtinId="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215">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ill>
        <patternFill>
          <bgColor rgb="FFFF0000"/>
        </patternFill>
      </fill>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auto="1"/>
        </left>
        <right style="thin">
          <color auto="1"/>
        </right>
        <top style="thin">
          <color auto="1"/>
        </top>
        <bottom style="thin">
          <color auto="1"/>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9"/>
      </font>
      <fill>
        <patternFill>
          <bgColor theme="0"/>
        </patternFill>
      </fill>
    </dxf>
    <dxf>
      <font>
        <condense val="0"/>
        <extend val="0"/>
        <color indexed="8"/>
      </font>
      <border>
        <bottom style="thin">
          <color indexed="18"/>
        </bottom>
      </border>
    </dxf>
    <dxf>
      <font>
        <condense val="0"/>
        <extend val="0"/>
        <color indexed="8"/>
      </font>
      <border>
        <left style="thin">
          <color indexed="48"/>
        </left>
        <right style="thin">
          <color indexed="48"/>
        </right>
        <top style="thin">
          <color indexed="48"/>
        </top>
        <bottom style="thin">
          <color indexed="4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1100"/>
  <sheetViews>
    <sheetView showGridLines="0" tabSelected="1" zoomScaleNormal="100" zoomScaleSheetLayoutView="70" workbookViewId="0">
      <selection activeCell="H52" sqref="H52"/>
    </sheetView>
  </sheetViews>
  <sheetFormatPr defaultRowHeight="12" customHeight="1"/>
  <cols>
    <col min="1" max="1" width="7.7109375" customWidth="1"/>
    <col min="2" max="2" width="3.28515625" customWidth="1"/>
    <col min="3" max="3" width="3.28515625" style="11" customWidth="1"/>
    <col min="4" max="4" width="29.5703125" style="11" customWidth="1"/>
    <col min="5" max="5" width="26.5703125" style="11" customWidth="1"/>
    <col min="6" max="6" width="3.28515625" style="43" bestFit="1" customWidth="1"/>
    <col min="7" max="7" width="5.140625" style="4" customWidth="1"/>
    <col min="8" max="8" width="5.42578125" style="43" customWidth="1"/>
    <col min="9" max="9" width="5.28515625" style="4" customWidth="1"/>
    <col min="10" max="10" width="4.7109375" style="40" bestFit="1" customWidth="1"/>
    <col min="11" max="11" width="5.140625" style="1" customWidth="1"/>
    <col min="12" max="12" width="5.140625" style="36" bestFit="1" customWidth="1"/>
    <col min="13" max="13" width="5.42578125" bestFit="1" customWidth="1"/>
    <col min="14" max="14" width="5.7109375" style="32" bestFit="1" customWidth="1"/>
    <col min="15" max="15" width="5.140625" style="10" customWidth="1"/>
    <col min="16" max="16" width="5.28515625" style="6" customWidth="1"/>
    <col min="17" max="17" width="3.28515625" style="11" bestFit="1" customWidth="1"/>
    <col min="18" max="18" width="4.5703125" customWidth="1"/>
    <col min="19" max="19" width="5" style="11" customWidth="1"/>
    <col min="20" max="20" width="10.7109375" style="84" customWidth="1"/>
    <col min="21" max="22" width="10.7109375" style="60" hidden="1" customWidth="1"/>
    <col min="23" max="23" width="2" style="81" hidden="1" customWidth="1"/>
    <col min="24" max="24" width="3" style="59" hidden="1" customWidth="1"/>
    <col min="25" max="25" width="2" style="59" hidden="1" customWidth="1"/>
    <col min="26" max="26" width="3" style="59" hidden="1" customWidth="1"/>
    <col min="27" max="27" width="17.28515625" style="60" hidden="1" customWidth="1"/>
    <col min="28" max="28" width="13.140625" style="60" hidden="1" customWidth="1"/>
    <col min="29" max="29" width="3" style="60" hidden="1" customWidth="1"/>
    <col min="30" max="31" width="10.7109375" style="60" hidden="1" customWidth="1"/>
    <col min="32" max="32" width="3" style="60" hidden="1" customWidth="1"/>
    <col min="33" max="33" width="2" style="60" hidden="1" customWidth="1"/>
    <col min="34" max="34" width="10.7109375" style="60" hidden="1" customWidth="1"/>
    <col min="35" max="36" width="3" style="60" hidden="1" customWidth="1"/>
    <col min="37" max="37" width="10.7109375" style="60" hidden="1" customWidth="1"/>
    <col min="38" max="39" width="3" style="60" hidden="1" customWidth="1"/>
    <col min="40" max="40" width="10.7109375" style="60" hidden="1" customWidth="1"/>
    <col min="41" max="42" width="2" style="60" hidden="1" customWidth="1"/>
    <col min="43" max="44" width="10.7109375" style="60" hidden="1" customWidth="1"/>
    <col min="45" max="45" width="2" style="60" hidden="1" customWidth="1"/>
    <col min="46" max="46" width="10.7109375" style="60" hidden="1" customWidth="1"/>
    <col min="47" max="47" width="6.28515625" style="61" hidden="1" customWidth="1"/>
    <col min="48" max="48" width="10.7109375" style="61" hidden="1" customWidth="1"/>
    <col min="49" max="49" width="2" style="60" hidden="1" customWidth="1"/>
    <col min="50" max="51" width="10.7109375" style="60" hidden="1" customWidth="1"/>
    <col min="52" max="53" width="3" style="60" hidden="1" customWidth="1"/>
    <col min="54" max="55" width="2" style="60" hidden="1" customWidth="1"/>
    <col min="56" max="56" width="10.7109375" style="60" hidden="1" customWidth="1"/>
    <col min="57" max="58" width="3" style="60" hidden="1" customWidth="1"/>
    <col min="59" max="60" width="10.7109375" style="60" hidden="1" customWidth="1"/>
    <col min="61" max="61" width="11.140625" style="60" hidden="1" customWidth="1"/>
    <col min="62" max="68" width="11.140625" style="93" hidden="1" customWidth="1"/>
    <col min="69" max="69" width="19.28515625" style="62" hidden="1" customWidth="1"/>
    <col min="70" max="70" width="11.140625" style="75" hidden="1" customWidth="1"/>
    <col min="71" max="71" width="19.28515625" style="75" hidden="1" customWidth="1"/>
    <col min="72" max="72" width="11.140625" style="60" hidden="1" customWidth="1"/>
    <col min="73" max="74" width="10.7109375" style="60" hidden="1" customWidth="1"/>
    <col min="75" max="75" width="3" style="60" hidden="1" customWidth="1"/>
    <col min="76" max="76" width="3.7109375" style="60" hidden="1" customWidth="1"/>
    <col min="77" max="77" width="10.7109375" style="60" hidden="1" customWidth="1"/>
    <col min="78" max="78" width="6.5703125" style="60" hidden="1" customWidth="1"/>
    <col min="79" max="82" width="10.7109375" style="60" hidden="1" customWidth="1"/>
    <col min="83" max="83" width="2" style="60" hidden="1" customWidth="1"/>
    <col min="84" max="85" width="6.5703125" style="60" hidden="1" customWidth="1"/>
    <col min="86" max="86" width="3" style="60" hidden="1" customWidth="1"/>
    <col min="87" max="87" width="4.5703125" style="60" hidden="1" customWidth="1"/>
    <col min="88" max="89" width="9.140625" style="60" hidden="1" customWidth="1"/>
    <col min="90" max="99" width="9.140625" style="96" hidden="1" customWidth="1"/>
    <col min="100" max="102" width="0" style="96" hidden="1" customWidth="1"/>
  </cols>
  <sheetData>
    <row r="1" spans="1:102" ht="27.75" customHeight="1">
      <c r="A1" s="90" t="s">
        <v>15</v>
      </c>
      <c r="B1" s="44">
        <v>17</v>
      </c>
      <c r="C1" s="14"/>
      <c r="D1" s="14"/>
      <c r="E1" s="14"/>
      <c r="F1" s="105"/>
      <c r="G1" s="106"/>
      <c r="H1" s="105" t="s">
        <v>16</v>
      </c>
      <c r="I1" s="106"/>
      <c r="J1" s="136" t="s">
        <v>57</v>
      </c>
      <c r="K1" s="108"/>
      <c r="L1" s="108"/>
      <c r="M1" s="134" t="s">
        <v>22</v>
      </c>
      <c r="N1" s="134"/>
      <c r="O1" s="134"/>
      <c r="P1" s="134"/>
      <c r="Q1" s="134"/>
      <c r="R1" s="134"/>
      <c r="S1" s="134"/>
      <c r="T1" s="83"/>
      <c r="U1" s="59"/>
      <c r="V1" s="59"/>
      <c r="W1" s="58"/>
      <c r="AF1" s="116" t="s">
        <v>5</v>
      </c>
      <c r="AG1" s="116"/>
      <c r="AI1" s="116" t="s">
        <v>6</v>
      </c>
      <c r="AJ1" s="116"/>
      <c r="AL1" s="116" t="s">
        <v>7</v>
      </c>
      <c r="AM1" s="116"/>
      <c r="BI1" s="62" t="s">
        <v>13</v>
      </c>
      <c r="BJ1" s="63" t="s">
        <v>13</v>
      </c>
      <c r="BK1" s="63"/>
      <c r="BL1" s="63" t="s">
        <v>13</v>
      </c>
      <c r="BM1" s="63" t="s">
        <v>13</v>
      </c>
      <c r="BN1" s="63" t="s">
        <v>13</v>
      </c>
      <c r="BO1" s="63" t="s">
        <v>13</v>
      </c>
      <c r="BP1" s="63" t="s">
        <v>13</v>
      </c>
      <c r="BQ1" s="62" t="s">
        <v>13</v>
      </c>
      <c r="BR1" s="62" t="s">
        <v>13</v>
      </c>
      <c r="BS1" s="62" t="s">
        <v>13</v>
      </c>
      <c r="BT1" s="62" t="s">
        <v>13</v>
      </c>
      <c r="BW1" s="64"/>
      <c r="BX1" s="64"/>
      <c r="BZ1" s="65" t="s">
        <v>30</v>
      </c>
      <c r="CD1" s="59"/>
      <c r="CE1" s="59"/>
      <c r="CF1" s="66" t="s">
        <v>21</v>
      </c>
      <c r="CG1" s="66" t="s">
        <v>21</v>
      </c>
      <c r="CH1" s="59"/>
      <c r="CI1" s="59"/>
      <c r="CJ1" s="59"/>
      <c r="CK1" s="59"/>
      <c r="CL1" s="95"/>
      <c r="CM1" s="95"/>
      <c r="CN1" s="95"/>
      <c r="CO1" s="95"/>
      <c r="CP1" s="95"/>
      <c r="CQ1" s="95"/>
      <c r="CR1" s="95"/>
      <c r="CS1" s="95"/>
      <c r="CT1" s="95"/>
      <c r="CU1" s="95"/>
      <c r="CV1" s="95"/>
      <c r="CW1" s="95"/>
    </row>
    <row r="2" spans="1:102" s="11" customFormat="1" ht="74.25" customHeight="1">
      <c r="A2" s="21">
        <f>B1*3</f>
        <v>51</v>
      </c>
      <c r="B2" s="14"/>
      <c r="C2" s="24" t="s">
        <v>0</v>
      </c>
      <c r="D2" s="45" t="s">
        <v>17</v>
      </c>
      <c r="E2" s="45" t="s">
        <v>18</v>
      </c>
      <c r="F2" s="46" t="s">
        <v>31</v>
      </c>
      <c r="G2" s="26" t="s">
        <v>1</v>
      </c>
      <c r="H2" s="46" t="s">
        <v>24</v>
      </c>
      <c r="I2" s="26" t="s">
        <v>1</v>
      </c>
      <c r="J2" s="46" t="s">
        <v>20</v>
      </c>
      <c r="K2" s="26" t="s">
        <v>1</v>
      </c>
      <c r="L2" s="57" t="s">
        <v>19</v>
      </c>
      <c r="M2" s="26" t="s">
        <v>1</v>
      </c>
      <c r="N2" s="89" t="s">
        <v>32</v>
      </c>
      <c r="O2" s="23" t="s">
        <v>1</v>
      </c>
      <c r="P2" s="22" t="s">
        <v>14</v>
      </c>
      <c r="Q2" s="22" t="s">
        <v>2</v>
      </c>
      <c r="R2" s="22" t="s">
        <v>8</v>
      </c>
      <c r="S2" s="25" t="s">
        <v>9</v>
      </c>
      <c r="T2" s="85"/>
      <c r="U2" s="97"/>
      <c r="V2" s="97"/>
      <c r="W2" s="67" t="s">
        <v>23</v>
      </c>
      <c r="X2" s="68" t="s">
        <v>25</v>
      </c>
      <c r="Y2" s="68" t="s">
        <v>28</v>
      </c>
      <c r="Z2" s="68" t="s">
        <v>27</v>
      </c>
      <c r="AA2" s="68"/>
      <c r="AB2" s="69"/>
      <c r="AC2" s="69"/>
      <c r="AD2" s="69"/>
      <c r="AE2" s="69"/>
      <c r="AF2" s="69">
        <v>0</v>
      </c>
      <c r="AG2" s="69" t="s">
        <v>4</v>
      </c>
      <c r="AH2" s="69"/>
      <c r="AI2" s="69">
        <v>0</v>
      </c>
      <c r="AJ2" s="69" t="s">
        <v>4</v>
      </c>
      <c r="AK2" s="69"/>
      <c r="AL2" s="69"/>
      <c r="AM2" s="69"/>
      <c r="AN2" s="69"/>
      <c r="AO2" s="69">
        <v>0</v>
      </c>
      <c r="AP2" s="69" t="s">
        <v>4</v>
      </c>
      <c r="AQ2" s="69"/>
      <c r="AR2" s="69"/>
      <c r="AS2" s="69"/>
      <c r="AT2" s="69"/>
      <c r="AU2" s="70"/>
      <c r="AV2" s="70"/>
      <c r="AW2" s="69"/>
      <c r="AX2" s="69"/>
      <c r="AY2" s="69"/>
      <c r="AZ2" s="69"/>
      <c r="BA2" s="69">
        <v>0</v>
      </c>
      <c r="BB2" s="69"/>
      <c r="BC2" s="69"/>
      <c r="BD2" s="69"/>
      <c r="BE2" s="69"/>
      <c r="BF2" s="69"/>
      <c r="BG2" s="69"/>
      <c r="BH2" s="69"/>
      <c r="BI2" s="69" t="s">
        <v>12</v>
      </c>
      <c r="BJ2" s="71" t="s">
        <v>26</v>
      </c>
      <c r="BK2" s="71" t="s">
        <v>27</v>
      </c>
      <c r="BL2" s="71" t="s">
        <v>28</v>
      </c>
      <c r="BM2" s="71" t="s">
        <v>29</v>
      </c>
      <c r="BN2" s="71" t="s">
        <v>10</v>
      </c>
      <c r="BO2" s="71" t="s">
        <v>25</v>
      </c>
      <c r="BP2" s="71" t="s">
        <v>11</v>
      </c>
      <c r="BQ2" s="62"/>
      <c r="BR2" s="62"/>
      <c r="BS2" s="62"/>
      <c r="BT2" s="69"/>
      <c r="BU2" s="69"/>
      <c r="BV2" s="69"/>
      <c r="BW2" s="69">
        <v>0</v>
      </c>
      <c r="BX2" s="69" t="s">
        <v>4</v>
      </c>
      <c r="BY2" s="68">
        <f>MAX(BZ:BZ)+1</f>
        <v>3</v>
      </c>
      <c r="BZ2" s="72"/>
      <c r="CA2" s="69"/>
      <c r="CB2" s="69"/>
      <c r="CC2" s="69"/>
      <c r="CD2" s="68"/>
      <c r="CE2" s="68">
        <f>MAX(CF:CF)+1</f>
        <v>9</v>
      </c>
      <c r="CF2" s="68">
        <f>MAX(CG:CG)+1</f>
        <v>6</v>
      </c>
      <c r="CG2" s="72"/>
      <c r="CH2" s="72"/>
      <c r="CI2" s="68">
        <f>MIN(CH:CH)-1</f>
        <v>-1</v>
      </c>
      <c r="CJ2" s="68">
        <v>1</v>
      </c>
      <c r="CK2" s="68"/>
      <c r="CL2" s="98"/>
      <c r="CM2" s="98"/>
      <c r="CN2" s="98"/>
      <c r="CO2" s="98"/>
      <c r="CP2" s="98"/>
      <c r="CQ2" s="98"/>
      <c r="CR2" s="98"/>
      <c r="CS2" s="98"/>
      <c r="CT2" s="98"/>
      <c r="CU2" s="98"/>
      <c r="CV2" s="98"/>
      <c r="CW2" s="98"/>
      <c r="CX2" s="72"/>
    </row>
    <row r="3" spans="1:102" ht="11.25" customHeight="1">
      <c r="A3" s="21">
        <f>B1</f>
        <v>17</v>
      </c>
      <c r="B3" s="13" t="str">
        <f t="shared" ref="B3:B66" si="0">IF(MOD(ROW(),3)=2,((ROW()+1)/3)-1,"")</f>
        <v/>
      </c>
      <c r="C3" s="27" t="str">
        <f>CONCATENATE(B5,"A")</f>
        <v>1A</v>
      </c>
      <c r="D3" s="52" t="s">
        <v>34</v>
      </c>
      <c r="E3" s="127" t="s">
        <v>33</v>
      </c>
      <c r="F3" s="34">
        <v>18</v>
      </c>
      <c r="G3" s="8">
        <f t="shared" ref="G3:G34" si="1">IF(ISBLANK(F3),"",IF(F3=0,$CE$2,CF3))</f>
        <v>8</v>
      </c>
      <c r="H3" s="34">
        <v>9</v>
      </c>
      <c r="I3" s="8">
        <f>IF(ISBLANK(H3),"",IF(H3=0,$BY$2,BZ3))</f>
        <v>1</v>
      </c>
      <c r="J3" s="38"/>
      <c r="K3" s="8" t="str">
        <f>IF(ISBLANK(J3),"",IF(J3=0,$CJ$2,CH3))</f>
        <v/>
      </c>
      <c r="L3" s="34"/>
      <c r="M3" s="29" t="str">
        <f t="shared" ref="M3:M34" si="2">IF(ISNUMBER(L3),VLOOKUP(L3,AL:AM,2,FALSE),"")</f>
        <v/>
      </c>
      <c r="N3" s="113">
        <v>20</v>
      </c>
      <c r="O3" s="114">
        <f>IF(ISBLANK(N3),"",IF(N3=0,$CF$2,CG3))</f>
        <v>1</v>
      </c>
      <c r="P3" s="119" t="e">
        <f>IF(ISNUMBER(O3),IF(ISNUMBER(O3),IF(ISNUMBER(O3),O3+G3+G4+G5+I3+I4+I5+K3+K4+K5+M3+M4+M5,""),""),"")</f>
        <v>#VALUE!</v>
      </c>
      <c r="Q3" s="112" t="str">
        <f>IF(ISNUMBER(P3),VLOOKUP(BQ3,BS:BT,2,FALSE),"")</f>
        <v/>
      </c>
      <c r="R3" s="19" t="str">
        <f>IF(ISNUMBER(G3),IF(ISNUMBER(K3),IF(ISNUMBER(M3),SUM(G3,I3,K3,M3),""),""),"")</f>
        <v/>
      </c>
      <c r="S3" s="9" t="str">
        <f t="shared" ref="S3:S8" si="3">IF(ISNUMBER(R3),VLOOKUP(AA3,AB:AC,2,FALSE),"")</f>
        <v/>
      </c>
      <c r="T3" s="86"/>
      <c r="U3" s="99"/>
      <c r="V3" s="99"/>
      <c r="W3" s="58">
        <f>G3</f>
        <v>8</v>
      </c>
      <c r="X3" s="73" t="str">
        <f>K3</f>
        <v/>
      </c>
      <c r="Y3" s="74" t="str">
        <f>M3</f>
        <v/>
      </c>
      <c r="Z3" s="77">
        <f>I3</f>
        <v>1</v>
      </c>
      <c r="AA3" s="75" t="str">
        <f>IF(ISNUMBER(R3),CONCATENATE(R3+100,W3+100,Z3+100,X3+100,Y3+100)+0,"")</f>
        <v/>
      </c>
      <c r="AB3" s="75" t="str">
        <f>IF(ISNUMBER(SMALL(AA:AA,ROW()-2)),SMALL(AA:AA,ROW()-2),"")</f>
        <v/>
      </c>
      <c r="AC3" s="60">
        <v>1</v>
      </c>
      <c r="AF3" s="60">
        <f t="shared" ref="AF3:AF34" si="4">IF(ISNUMBER(LARGE(F:F,ROW()-2)),LARGE(F:F,ROW()-2),"")</f>
        <v>25</v>
      </c>
      <c r="AG3" s="60">
        <v>1</v>
      </c>
      <c r="AI3" s="60" t="str">
        <f>IF(ISNUMBER(SMALL(J:J,ROW()-2)),SMALL(J:J,ROW()-2),"")</f>
        <v/>
      </c>
      <c r="AJ3" s="60">
        <v>1</v>
      </c>
      <c r="AL3" s="60" t="str">
        <f t="shared" ref="AL3:AL34" si="5">IF(ISNUMBER(SMALL(L:L,ROW()-2)),SMALL(L:L,ROW()-2),"")</f>
        <v/>
      </c>
      <c r="AM3" s="60">
        <v>1</v>
      </c>
      <c r="AO3" s="60">
        <f t="shared" ref="AO3:AO34" si="6">IF(ISNUMBER(LARGE(N:N,ROW()-2)),LARGE(N:N,ROW()-2),"")</f>
        <v>20</v>
      </c>
      <c r="AP3" s="60">
        <v>1</v>
      </c>
      <c r="AR3" s="60" t="str">
        <f>IF(ISNUMBER(SMALL(#REF!,ROW()-2)),SMALL(#REF!,ROW()-2),"")</f>
        <v/>
      </c>
      <c r="AS3" s="60">
        <v>1</v>
      </c>
      <c r="AU3" s="111" t="e">
        <f>IF(#REF!,#REF!+0,)</f>
        <v>#REF!</v>
      </c>
      <c r="AV3" s="61" t="str">
        <f t="shared" ref="AV3:AV34" si="7">IF(ISNUMBER(LARGE(AU:AU,ROW()-2)),LARGE(AU:AU,ROW()-2),"")</f>
        <v/>
      </c>
      <c r="AW3" s="60">
        <v>1</v>
      </c>
      <c r="AX3" s="107" t="str">
        <f>IF(ISNUMBER(AU3),VLOOKUP(AU3,AV:AW,2,FALSE),"")</f>
        <v/>
      </c>
      <c r="AY3" s="91"/>
      <c r="AZ3" s="107" t="e">
        <f>P3</f>
        <v>#VALUE!</v>
      </c>
      <c r="BA3" s="60" t="str">
        <f t="shared" ref="BA3:BA34" si="8">IF(ISNUMBER(SMALL(P:P,ROW()-2)),SMALL(P:P,ROW()-2),"")</f>
        <v/>
      </c>
      <c r="BB3" s="60">
        <v>1</v>
      </c>
      <c r="BC3" s="107" t="str">
        <f>IF(ISNUMBER(AZ3),VLOOKUP(AZ3,BA:BB,2,FALSE),"")</f>
        <v/>
      </c>
      <c r="BE3" s="60" t="str">
        <f>IF(ISNUMBER(SMALL(R:R,ROW()-2)),SMALL(R:R,ROW()-2),"")</f>
        <v/>
      </c>
      <c r="BF3" s="60">
        <v>1</v>
      </c>
      <c r="BI3" s="107" t="e">
        <f>P3</f>
        <v>#VALUE!</v>
      </c>
      <c r="BJ3" s="120">
        <f>SUM(G3,G4,G5)</f>
        <v>19</v>
      </c>
      <c r="BK3" s="121">
        <f>SUM(I3,I4,I5)</f>
        <v>5</v>
      </c>
      <c r="BL3" s="121">
        <f>SUM(M3,M4,M5)</f>
        <v>0</v>
      </c>
      <c r="BM3" s="122">
        <f>O3</f>
        <v>1</v>
      </c>
      <c r="BN3" s="122" t="e">
        <f>#REF!</f>
        <v>#REF!</v>
      </c>
      <c r="BO3" s="122">
        <f>SUM(K3,K4,K5)</f>
        <v>0</v>
      </c>
      <c r="BP3" s="122" t="e">
        <f>#REF!</f>
        <v>#REF!</v>
      </c>
      <c r="BQ3" s="126" t="str">
        <f>IF(ISNUMBER(P3),CONCATENATE(BI3+100,BJ3+100,BK3+100,BO3+100,BL3+100,BM3+100)+0,"")</f>
        <v/>
      </c>
      <c r="BR3" s="126"/>
      <c r="BS3" s="75" t="str">
        <f>IF(ISNUMBER(SMALL(BQ:BQ,ROW()-2)),SMALL(BQ:BQ,ROW()-2),"")</f>
        <v/>
      </c>
      <c r="BT3" s="60">
        <v>1</v>
      </c>
      <c r="BW3" s="60">
        <f>IF(ISNUMBER(LARGE(H:H,ROW()-2)),LARGE(H:H,ROW()-2),"")</f>
        <v>9</v>
      </c>
      <c r="BX3" s="60">
        <v>1</v>
      </c>
      <c r="BZ3" s="59">
        <f>VLOOKUP(H3,BW:BX,2,FALSE)</f>
        <v>1</v>
      </c>
      <c r="CD3" s="59"/>
      <c r="CE3" s="59"/>
      <c r="CF3" s="59">
        <f>VLOOKUP(F3,AF:AG,2,FALSE)</f>
        <v>8</v>
      </c>
      <c r="CG3" s="102">
        <f>VLOOKUP(N3,AO:AP,2,FALSE)</f>
        <v>1</v>
      </c>
      <c r="CH3" s="68" t="str">
        <f>IF(ISNUMBER(J3),VLOOKUP(J3,AI:AJ,2,FALSE),"")</f>
        <v/>
      </c>
      <c r="CI3" s="59"/>
      <c r="CJ3" s="59"/>
      <c r="CK3" s="59"/>
      <c r="CL3" s="95"/>
      <c r="CM3" s="95"/>
      <c r="CN3" s="95"/>
      <c r="CO3" s="95"/>
      <c r="CP3" s="95"/>
      <c r="CQ3" s="95"/>
      <c r="CR3" s="95"/>
      <c r="CS3" s="95"/>
      <c r="CT3" s="95"/>
      <c r="CU3" s="95"/>
      <c r="CV3" s="95"/>
      <c r="CW3" s="95"/>
    </row>
    <row r="4" spans="1:102" ht="11.25" customHeight="1">
      <c r="A4" s="15"/>
      <c r="B4" s="13" t="str">
        <f t="shared" si="0"/>
        <v/>
      </c>
      <c r="C4" s="27" t="str">
        <f>CONCATENATE(B5,"B")</f>
        <v>1B</v>
      </c>
      <c r="D4" s="52" t="s">
        <v>35</v>
      </c>
      <c r="E4" s="128"/>
      <c r="F4" s="34">
        <v>22</v>
      </c>
      <c r="G4" s="8">
        <f t="shared" si="1"/>
        <v>4</v>
      </c>
      <c r="H4" s="34">
        <v>8</v>
      </c>
      <c r="I4" s="8">
        <f>IF(ISBLANK(H4),"",IF(H4=0,$BY$2,BZ4))</f>
        <v>2</v>
      </c>
      <c r="J4" s="38"/>
      <c r="K4" s="8" t="str">
        <f t="shared" ref="K4:K67" si="9">IF(ISBLANK(J4),"",IF(J4=0,$CJ$2,CH4))</f>
        <v/>
      </c>
      <c r="L4" s="34"/>
      <c r="M4" s="8" t="str">
        <f t="shared" si="2"/>
        <v/>
      </c>
      <c r="N4" s="113"/>
      <c r="O4" s="114"/>
      <c r="P4" s="114"/>
      <c r="Q4" s="112"/>
      <c r="R4" s="19" t="str">
        <f t="shared" ref="R4:R67" si="10">IF(ISNUMBER(G4),IF(ISNUMBER(K4),IF(ISNUMBER(M4),SUM(G4,I4,K4,M4),""),""),"")</f>
        <v/>
      </c>
      <c r="S4" s="9" t="str">
        <f t="shared" si="3"/>
        <v/>
      </c>
      <c r="T4" s="86"/>
      <c r="U4" s="99"/>
      <c r="V4" s="99"/>
      <c r="W4" s="58">
        <f>G4</f>
        <v>4</v>
      </c>
      <c r="X4" s="73" t="str">
        <f>K4</f>
        <v/>
      </c>
      <c r="Y4" s="74" t="str">
        <f>M4</f>
        <v/>
      </c>
      <c r="Z4" s="77">
        <f t="shared" ref="Z4:Z67" si="11">I4</f>
        <v>2</v>
      </c>
      <c r="AA4" s="75" t="str">
        <f t="shared" ref="AA4:AA67" si="12">IF(ISNUMBER(R4),CONCATENATE(R4+100,W4+100,Z4+100,X4+100,Y4+100)+0,"")</f>
        <v/>
      </c>
      <c r="AB4" s="75" t="str">
        <f>IF(ISNUMBER(SMALL(AA:AA,ROW()-2)),SMALL(AA:AA,ROW()-2),"")</f>
        <v/>
      </c>
      <c r="AC4" s="60">
        <f>IF(AB3&lt;&gt;AB4,AC3+1,AC3)</f>
        <v>1</v>
      </c>
      <c r="AF4" s="60">
        <f t="shared" si="4"/>
        <v>25</v>
      </c>
      <c r="AG4" s="60">
        <f t="shared" ref="AG4:AG35" si="13">IF(AF3&lt;&gt;AF4,AG3+1,AG3)</f>
        <v>1</v>
      </c>
      <c r="AI4" s="60" t="str">
        <f t="shared" ref="AI4:AI67" si="14">IF(ISNUMBER(SMALL(J:J,ROW()-2)),SMALL(J:J,ROW()-2),"")</f>
        <v/>
      </c>
      <c r="AJ4" s="60">
        <f>IF(AI3&lt;&gt;AI4,AJ3+1,AJ3)</f>
        <v>1</v>
      </c>
      <c r="AL4" s="60" t="str">
        <f t="shared" si="5"/>
        <v/>
      </c>
      <c r="AM4" s="60">
        <f>IF(AL3&lt;&gt;AL4,AM3+1,AM3)</f>
        <v>1</v>
      </c>
      <c r="AO4" s="60">
        <f t="shared" si="6"/>
        <v>20</v>
      </c>
      <c r="AP4" s="60">
        <f>IF(AO3&lt;&gt;AO4,AP3+1,AP3)</f>
        <v>1</v>
      </c>
      <c r="AR4" s="60" t="str">
        <f>IF(ISNUMBER(SMALL(#REF!,ROW()-2)),SMALL(#REF!,ROW()-2),"")</f>
        <v/>
      </c>
      <c r="AS4" s="60">
        <f>IF(AR3&lt;&gt;AR4,AS3+1,AS3)</f>
        <v>1</v>
      </c>
      <c r="AU4" s="111"/>
      <c r="AV4" s="61" t="str">
        <f t="shared" si="7"/>
        <v/>
      </c>
      <c r="AW4" s="60">
        <f t="shared" ref="AW4:AW54" si="15">IF(AV4&lt;&gt;0,IF(AV3&lt;&gt;AV4,AW3+1,AW3),"")</f>
        <v>1</v>
      </c>
      <c r="AX4" s="107"/>
      <c r="AY4" s="91"/>
      <c r="AZ4" s="107"/>
      <c r="BA4" s="60" t="str">
        <f t="shared" si="8"/>
        <v/>
      </c>
      <c r="BB4" s="60">
        <f t="shared" ref="BB4:BB67" si="16">IF(BA3&lt;&gt;BA4,BB3+1,BB3)</f>
        <v>1</v>
      </c>
      <c r="BC4" s="107"/>
      <c r="BE4" s="60" t="str">
        <f t="shared" ref="BE4:BE67" si="17">IF(ISNUMBER(SMALL(R:R,ROW()-2)),SMALL(R:R,ROW()-2),"")</f>
        <v/>
      </c>
      <c r="BF4" s="60">
        <f t="shared" ref="BF4:BF67" si="18">IF(BE3&lt;&gt;BE4,BF3+1,BF3)</f>
        <v>1</v>
      </c>
      <c r="BI4" s="107"/>
      <c r="BJ4" s="120"/>
      <c r="BK4" s="121"/>
      <c r="BL4" s="120"/>
      <c r="BM4" s="116"/>
      <c r="BN4" s="122"/>
      <c r="BO4" s="116"/>
      <c r="BP4" s="122"/>
      <c r="BQ4" s="126"/>
      <c r="BR4" s="126"/>
      <c r="BS4" s="75" t="str">
        <f t="shared" ref="BS4:BS67" si="19">IF(ISNUMBER(SMALL(BQ:BQ,ROW()-2)),SMALL(BQ:BQ,ROW()-2),"")</f>
        <v/>
      </c>
      <c r="BT4" s="60">
        <f t="shared" ref="BT4:BT67" si="20">IF(BS3&lt;&gt;BS4,BT3+1,BT3)</f>
        <v>1</v>
      </c>
      <c r="BW4" s="60">
        <f t="shared" ref="BW4:BW67" si="21">IF(ISNUMBER(LARGE(H:H,ROW()-2)),LARGE(H:H,ROW()-2),"")</f>
        <v>9</v>
      </c>
      <c r="BX4" s="60">
        <f t="shared" ref="BX4:BX67" si="22">IF(BW3&lt;&gt;BW4,BX3+1,BX3)</f>
        <v>1</v>
      </c>
      <c r="BZ4" s="59">
        <f t="shared" ref="BZ4:BZ67" si="23">VLOOKUP(H4,BW:BX,2,FALSE)</f>
        <v>2</v>
      </c>
      <c r="CD4" s="59"/>
      <c r="CE4" s="59"/>
      <c r="CF4" s="59">
        <f t="shared" ref="CF4:CF67" si="24">VLOOKUP(F4,AF:AG,2,FALSE)</f>
        <v>4</v>
      </c>
      <c r="CG4" s="102"/>
      <c r="CH4" s="68" t="str">
        <f t="shared" ref="CH4:CH67" si="25">IF(ISNUMBER(J4),VLOOKUP(J4,AI:AJ,2,FALSE),"")</f>
        <v/>
      </c>
      <c r="CI4" s="59"/>
      <c r="CJ4" s="59"/>
      <c r="CK4" s="59"/>
      <c r="CL4" s="95"/>
      <c r="CM4" s="95"/>
      <c r="CN4" s="95"/>
      <c r="CO4" s="95"/>
      <c r="CP4" s="95"/>
      <c r="CQ4" s="95"/>
      <c r="CR4" s="95"/>
      <c r="CS4" s="95"/>
      <c r="CT4" s="95"/>
      <c r="CU4" s="95"/>
      <c r="CV4" s="95"/>
      <c r="CW4" s="95"/>
    </row>
    <row r="5" spans="1:102" ht="11.25" customHeight="1">
      <c r="A5" s="15"/>
      <c r="B5" s="50">
        <f t="shared" si="0"/>
        <v>1</v>
      </c>
      <c r="C5" s="51" t="str">
        <f>CONCATENATE(B5,"C")</f>
        <v>1C</v>
      </c>
      <c r="D5" s="53" t="s">
        <v>36</v>
      </c>
      <c r="E5" s="129"/>
      <c r="F5" s="48">
        <v>19</v>
      </c>
      <c r="G5" s="8">
        <f t="shared" si="1"/>
        <v>7</v>
      </c>
      <c r="H5" s="48">
        <v>8</v>
      </c>
      <c r="I5" s="8">
        <f t="shared" ref="I5:I67" si="26">IF(ISBLANK(H5),"",IF(H5=0,$BY$2,BZ5))</f>
        <v>2</v>
      </c>
      <c r="J5" s="49"/>
      <c r="K5" s="8" t="str">
        <f t="shared" si="9"/>
        <v/>
      </c>
      <c r="L5" s="48"/>
      <c r="M5" s="47" t="str">
        <f t="shared" si="2"/>
        <v/>
      </c>
      <c r="N5" s="117"/>
      <c r="O5" s="118"/>
      <c r="P5" s="118"/>
      <c r="Q5" s="112"/>
      <c r="R5" s="19" t="str">
        <f t="shared" si="10"/>
        <v/>
      </c>
      <c r="S5" s="9" t="str">
        <f t="shared" si="3"/>
        <v/>
      </c>
      <c r="T5" s="86"/>
      <c r="U5" s="99"/>
      <c r="V5" s="99"/>
      <c r="W5" s="58">
        <f t="shared" ref="W5:W68" si="27">G5</f>
        <v>7</v>
      </c>
      <c r="X5" s="73" t="str">
        <f t="shared" ref="X5:X68" si="28">K5</f>
        <v/>
      </c>
      <c r="Y5" s="74" t="str">
        <f t="shared" ref="Y5:Y68" si="29">M5</f>
        <v/>
      </c>
      <c r="Z5" s="77">
        <f t="shared" si="11"/>
        <v>2</v>
      </c>
      <c r="AA5" s="75" t="str">
        <f t="shared" si="12"/>
        <v/>
      </c>
      <c r="AB5" s="75" t="str">
        <f t="shared" ref="AB5:AB68" si="30">IF(ISNUMBER(SMALL(AA:AA,ROW()-2)),SMALL(AA:AA,ROW()-2),"")</f>
        <v/>
      </c>
      <c r="AC5" s="60">
        <f t="shared" ref="AC5:AC68" si="31">IF(AB4&lt;&gt;AB5,AC4+1,AC4)</f>
        <v>1</v>
      </c>
      <c r="AF5" s="60">
        <f t="shared" si="4"/>
        <v>25</v>
      </c>
      <c r="AG5" s="60">
        <f t="shared" si="13"/>
        <v>1</v>
      </c>
      <c r="AI5" s="60" t="str">
        <f t="shared" si="14"/>
        <v/>
      </c>
      <c r="AJ5" s="60">
        <f t="shared" ref="AJ5:AJ68" si="32">IF(AI4&lt;&gt;AI5,AJ4+1,AJ4)</f>
        <v>1</v>
      </c>
      <c r="AL5" s="60" t="str">
        <f t="shared" si="5"/>
        <v/>
      </c>
      <c r="AM5" s="60">
        <f t="shared" ref="AM5:AM68" si="33">IF(AL4&lt;&gt;AL5,AM4+1,AM4)</f>
        <v>1</v>
      </c>
      <c r="AO5" s="60">
        <f t="shared" si="6"/>
        <v>20</v>
      </c>
      <c r="AP5" s="60">
        <f t="shared" ref="AP5:AP68" si="34">IF(AO4&lt;&gt;AO5,AP4+1,AP4)</f>
        <v>1</v>
      </c>
      <c r="AR5" s="60" t="str">
        <f>IF(ISNUMBER(SMALL(#REF!,ROW()-2)),SMALL(#REF!,ROW()-2),"")</f>
        <v/>
      </c>
      <c r="AS5" s="60">
        <f t="shared" ref="AS5:AS68" si="35">IF(AR4&lt;&gt;AR5,AS4+1,AS4)</f>
        <v>1</v>
      </c>
      <c r="AU5" s="111"/>
      <c r="AV5" s="61" t="str">
        <f t="shared" si="7"/>
        <v/>
      </c>
      <c r="AW5" s="60">
        <f t="shared" si="15"/>
        <v>1</v>
      </c>
      <c r="AX5" s="107"/>
      <c r="AY5" s="91"/>
      <c r="AZ5" s="107"/>
      <c r="BA5" s="60" t="str">
        <f t="shared" si="8"/>
        <v/>
      </c>
      <c r="BB5" s="60">
        <f t="shared" si="16"/>
        <v>1</v>
      </c>
      <c r="BC5" s="107"/>
      <c r="BE5" s="60" t="str">
        <f t="shared" si="17"/>
        <v/>
      </c>
      <c r="BF5" s="60">
        <f t="shared" si="18"/>
        <v>1</v>
      </c>
      <c r="BI5" s="107"/>
      <c r="BJ5" s="120"/>
      <c r="BK5" s="121"/>
      <c r="BL5" s="120"/>
      <c r="BM5" s="116"/>
      <c r="BN5" s="122"/>
      <c r="BO5" s="116"/>
      <c r="BP5" s="122"/>
      <c r="BQ5" s="126"/>
      <c r="BR5" s="126"/>
      <c r="BS5" s="75" t="str">
        <f t="shared" si="19"/>
        <v/>
      </c>
      <c r="BT5" s="60">
        <f t="shared" si="20"/>
        <v>1</v>
      </c>
      <c r="BW5" s="60">
        <f t="shared" si="21"/>
        <v>9</v>
      </c>
      <c r="BX5" s="60">
        <f t="shared" si="22"/>
        <v>1</v>
      </c>
      <c r="BZ5" s="59">
        <f t="shared" si="23"/>
        <v>2</v>
      </c>
      <c r="CD5" s="59"/>
      <c r="CE5" s="59"/>
      <c r="CF5" s="59">
        <f t="shared" si="24"/>
        <v>7</v>
      </c>
      <c r="CG5" s="103"/>
      <c r="CH5" s="68" t="str">
        <f t="shared" si="25"/>
        <v/>
      </c>
      <c r="CI5" s="59"/>
      <c r="CJ5" s="59"/>
      <c r="CK5" s="59"/>
      <c r="CL5" s="95"/>
      <c r="CM5" s="95"/>
      <c r="CN5" s="95"/>
      <c r="CO5" s="95"/>
      <c r="CP5" s="95"/>
      <c r="CQ5" s="95"/>
      <c r="CR5" s="95"/>
      <c r="CS5" s="95"/>
      <c r="CT5" s="95"/>
      <c r="CU5" s="95"/>
      <c r="CV5" s="95"/>
      <c r="CW5" s="95"/>
    </row>
    <row r="6" spans="1:102" ht="11.25" customHeight="1">
      <c r="A6" s="18"/>
      <c r="B6" s="18" t="str">
        <f t="shared" si="0"/>
        <v/>
      </c>
      <c r="C6" s="27" t="str">
        <f>CONCATENATE(B8,"A")</f>
        <v>2A</v>
      </c>
      <c r="D6" s="52" t="s">
        <v>63</v>
      </c>
      <c r="E6" s="130" t="s">
        <v>62</v>
      </c>
      <c r="F6" s="34">
        <v>25</v>
      </c>
      <c r="G6" s="8">
        <f t="shared" si="1"/>
        <v>1</v>
      </c>
      <c r="H6" s="34">
        <v>9</v>
      </c>
      <c r="I6" s="8">
        <f t="shared" si="26"/>
        <v>1</v>
      </c>
      <c r="J6" s="38"/>
      <c r="K6" s="8" t="str">
        <f t="shared" si="9"/>
        <v/>
      </c>
      <c r="L6" s="34"/>
      <c r="M6" s="19" t="str">
        <f t="shared" si="2"/>
        <v/>
      </c>
      <c r="N6" s="113">
        <v>20</v>
      </c>
      <c r="O6" s="115">
        <f>IF(ISBLANK(N6),"",IF(N6=0,$CF$2,CG6))</f>
        <v>1</v>
      </c>
      <c r="P6" s="119" t="e">
        <f>IF(ISNUMBER(O6),IF(ISNUMBER(O6),IF(ISNUMBER(O6),O6+G6+G7+G8+I6+I7+I8+K6+K7+K8+M6+M7+M8,""),""),"")</f>
        <v>#VALUE!</v>
      </c>
      <c r="Q6" s="112" t="str">
        <f>IF(ISNUMBER(P6),VLOOKUP(BQ6,BS:BT,2,FALSE),"")</f>
        <v/>
      </c>
      <c r="R6" s="19" t="str">
        <f t="shared" si="10"/>
        <v/>
      </c>
      <c r="S6" s="20" t="str">
        <f t="shared" si="3"/>
        <v/>
      </c>
      <c r="T6" s="86"/>
      <c r="U6" s="99"/>
      <c r="V6" s="99"/>
      <c r="W6" s="58">
        <f t="shared" si="27"/>
        <v>1</v>
      </c>
      <c r="X6" s="73" t="str">
        <f t="shared" si="28"/>
        <v/>
      </c>
      <c r="Y6" s="74" t="str">
        <f t="shared" si="29"/>
        <v/>
      </c>
      <c r="Z6" s="77">
        <f t="shared" si="11"/>
        <v>1</v>
      </c>
      <c r="AA6" s="75" t="str">
        <f t="shared" si="12"/>
        <v/>
      </c>
      <c r="AB6" s="75" t="str">
        <f t="shared" si="30"/>
        <v/>
      </c>
      <c r="AC6" s="60">
        <f t="shared" si="31"/>
        <v>1</v>
      </c>
      <c r="AF6" s="60">
        <f t="shared" si="4"/>
        <v>25</v>
      </c>
      <c r="AG6" s="60">
        <f t="shared" si="13"/>
        <v>1</v>
      </c>
      <c r="AI6" s="60" t="str">
        <f t="shared" si="14"/>
        <v/>
      </c>
      <c r="AJ6" s="60">
        <f t="shared" si="32"/>
        <v>1</v>
      </c>
      <c r="AL6" s="60" t="str">
        <f t="shared" si="5"/>
        <v/>
      </c>
      <c r="AM6" s="60">
        <f t="shared" si="33"/>
        <v>1</v>
      </c>
      <c r="AO6" s="60">
        <f t="shared" si="6"/>
        <v>20</v>
      </c>
      <c r="AP6" s="60">
        <f t="shared" si="34"/>
        <v>1</v>
      </c>
      <c r="AR6" s="60" t="str">
        <f>IF(ISNUMBER(SMALL(#REF!,ROW()-2)),SMALL(#REF!,ROW()-2),"")</f>
        <v/>
      </c>
      <c r="AS6" s="60">
        <f t="shared" si="35"/>
        <v>1</v>
      </c>
      <c r="AU6" s="111" t="e">
        <f>IF(#REF!,#REF!+0,)</f>
        <v>#REF!</v>
      </c>
      <c r="AV6" s="61" t="str">
        <f t="shared" si="7"/>
        <v/>
      </c>
      <c r="AW6" s="60">
        <f t="shared" si="15"/>
        <v>1</v>
      </c>
      <c r="AX6" s="107" t="str">
        <f>IF(ISNUMBER(AU6),VLOOKUP(AU6,AV:AW,2,FALSE),"")</f>
        <v/>
      </c>
      <c r="AY6" s="91"/>
      <c r="AZ6" s="107" t="e">
        <f>P6</f>
        <v>#VALUE!</v>
      </c>
      <c r="BA6" s="60" t="str">
        <f t="shared" si="8"/>
        <v/>
      </c>
      <c r="BB6" s="60">
        <f t="shared" si="16"/>
        <v>1</v>
      </c>
      <c r="BC6" s="107" t="str">
        <f>IF(ISNUMBER(AZ6),VLOOKUP(AZ6,BA:BB,2,FALSE),"")</f>
        <v/>
      </c>
      <c r="BE6" s="60" t="str">
        <f t="shared" si="17"/>
        <v/>
      </c>
      <c r="BF6" s="60">
        <f t="shared" si="18"/>
        <v>1</v>
      </c>
      <c r="BI6" s="107" t="e">
        <f>P6</f>
        <v>#VALUE!</v>
      </c>
      <c r="BJ6" s="116">
        <f>SUM(G6,G7,G8)</f>
        <v>3</v>
      </c>
      <c r="BK6" s="121">
        <f>SUM(I6,I7,I8)</f>
        <v>4</v>
      </c>
      <c r="BL6" s="122">
        <f>SUM(M6,M7,M8)</f>
        <v>0</v>
      </c>
      <c r="BM6" s="122">
        <f>O6</f>
        <v>1</v>
      </c>
      <c r="BN6" s="122" t="e">
        <f>#REF!</f>
        <v>#REF!</v>
      </c>
      <c r="BO6" s="122">
        <f>SUM(K6,K7,K8)</f>
        <v>0</v>
      </c>
      <c r="BP6" s="122" t="e">
        <f>#REF!</f>
        <v>#REF!</v>
      </c>
      <c r="BQ6" s="126" t="str">
        <f>IF(ISNUMBER(P6),CONCATENATE(BI6+100,BJ6+100,BK6+100,BO6+100,BL6+100,BM6+100)+0,"")</f>
        <v/>
      </c>
      <c r="BR6" s="126" t="str">
        <f>IF(ISNUMBER(SMALL(BQ:BQ,ROW()-2)),SMALL(BQ:BQ,ROW()-2),"")</f>
        <v/>
      </c>
      <c r="BS6" s="75" t="str">
        <f t="shared" si="19"/>
        <v/>
      </c>
      <c r="BT6" s="60">
        <f t="shared" si="20"/>
        <v>1</v>
      </c>
      <c r="BW6" s="60">
        <f t="shared" si="21"/>
        <v>9</v>
      </c>
      <c r="BX6" s="60">
        <f t="shared" si="22"/>
        <v>1</v>
      </c>
      <c r="BZ6" s="59">
        <f t="shared" si="23"/>
        <v>1</v>
      </c>
      <c r="CD6" s="59"/>
      <c r="CE6" s="59"/>
      <c r="CF6" s="59">
        <f t="shared" si="24"/>
        <v>1</v>
      </c>
      <c r="CG6" s="104">
        <f>VLOOKUP(N6,AO:AP,2,FALSE)</f>
        <v>1</v>
      </c>
      <c r="CH6" s="68" t="str">
        <f t="shared" si="25"/>
        <v/>
      </c>
      <c r="CI6" s="59"/>
      <c r="CJ6" s="59"/>
      <c r="CK6" s="59"/>
      <c r="CL6" s="95"/>
      <c r="CM6" s="95"/>
      <c r="CN6" s="95"/>
      <c r="CO6" s="95"/>
      <c r="CP6" s="95"/>
      <c r="CQ6" s="95"/>
      <c r="CR6" s="95"/>
      <c r="CS6" s="95"/>
      <c r="CT6" s="95"/>
      <c r="CU6" s="95"/>
      <c r="CV6" s="95"/>
      <c r="CW6" s="95"/>
    </row>
    <row r="7" spans="1:102" ht="11.25" customHeight="1">
      <c r="A7" s="18"/>
      <c r="B7" s="18" t="str">
        <f t="shared" si="0"/>
        <v/>
      </c>
      <c r="C7" s="27" t="str">
        <f>CONCATENATE(B8,"B")</f>
        <v>2B</v>
      </c>
      <c r="D7" s="52" t="s">
        <v>64</v>
      </c>
      <c r="E7" s="131"/>
      <c r="F7" s="34">
        <v>25</v>
      </c>
      <c r="G7" s="8">
        <f t="shared" si="1"/>
        <v>1</v>
      </c>
      <c r="H7" s="34">
        <v>9</v>
      </c>
      <c r="I7" s="8">
        <f t="shared" si="26"/>
        <v>1</v>
      </c>
      <c r="J7" s="38"/>
      <c r="K7" s="8" t="str">
        <f t="shared" si="9"/>
        <v/>
      </c>
      <c r="L7" s="34"/>
      <c r="M7" s="19" t="str">
        <f t="shared" si="2"/>
        <v/>
      </c>
      <c r="N7" s="113"/>
      <c r="O7" s="115"/>
      <c r="P7" s="114"/>
      <c r="Q7" s="112"/>
      <c r="R7" s="19" t="str">
        <f t="shared" si="10"/>
        <v/>
      </c>
      <c r="S7" s="20" t="str">
        <f t="shared" si="3"/>
        <v/>
      </c>
      <c r="T7" s="86"/>
      <c r="U7" s="99"/>
      <c r="V7" s="99"/>
      <c r="W7" s="58">
        <f t="shared" si="27"/>
        <v>1</v>
      </c>
      <c r="X7" s="73" t="str">
        <f t="shared" si="28"/>
        <v/>
      </c>
      <c r="Y7" s="74" t="str">
        <f t="shared" si="29"/>
        <v/>
      </c>
      <c r="Z7" s="77">
        <f t="shared" si="11"/>
        <v>1</v>
      </c>
      <c r="AA7" s="75" t="str">
        <f t="shared" si="12"/>
        <v/>
      </c>
      <c r="AB7" s="75" t="str">
        <f t="shared" si="30"/>
        <v/>
      </c>
      <c r="AC7" s="60">
        <f t="shared" si="31"/>
        <v>1</v>
      </c>
      <c r="AF7" s="60">
        <f t="shared" si="4"/>
        <v>25</v>
      </c>
      <c r="AG7" s="60">
        <f t="shared" si="13"/>
        <v>1</v>
      </c>
      <c r="AI7" s="60" t="str">
        <f t="shared" si="14"/>
        <v/>
      </c>
      <c r="AJ7" s="60">
        <f t="shared" si="32"/>
        <v>1</v>
      </c>
      <c r="AL7" s="60" t="str">
        <f t="shared" si="5"/>
        <v/>
      </c>
      <c r="AM7" s="60">
        <f t="shared" si="33"/>
        <v>1</v>
      </c>
      <c r="AO7" s="60">
        <f t="shared" si="6"/>
        <v>20</v>
      </c>
      <c r="AP7" s="60">
        <f t="shared" si="34"/>
        <v>1</v>
      </c>
      <c r="AR7" s="60" t="str">
        <f>IF(ISNUMBER(SMALL(#REF!,ROW()-2)),SMALL(#REF!,ROW()-2),"")</f>
        <v/>
      </c>
      <c r="AS7" s="60">
        <f t="shared" si="35"/>
        <v>1</v>
      </c>
      <c r="AU7" s="111"/>
      <c r="AV7" s="61" t="str">
        <f t="shared" si="7"/>
        <v/>
      </c>
      <c r="AW7" s="60">
        <f t="shared" si="15"/>
        <v>1</v>
      </c>
      <c r="AX7" s="107"/>
      <c r="AY7" s="91"/>
      <c r="AZ7" s="107"/>
      <c r="BA7" s="60" t="str">
        <f t="shared" si="8"/>
        <v/>
      </c>
      <c r="BB7" s="60">
        <f t="shared" si="16"/>
        <v>1</v>
      </c>
      <c r="BC7" s="107"/>
      <c r="BE7" s="60" t="str">
        <f t="shared" si="17"/>
        <v/>
      </c>
      <c r="BF7" s="60">
        <f t="shared" si="18"/>
        <v>1</v>
      </c>
      <c r="BI7" s="107"/>
      <c r="BJ7" s="116"/>
      <c r="BK7" s="121"/>
      <c r="BL7" s="116"/>
      <c r="BM7" s="116"/>
      <c r="BN7" s="122"/>
      <c r="BO7" s="116"/>
      <c r="BP7" s="122"/>
      <c r="BQ7" s="126"/>
      <c r="BR7" s="126"/>
      <c r="BS7" s="75" t="str">
        <f t="shared" si="19"/>
        <v/>
      </c>
      <c r="BT7" s="60">
        <f t="shared" si="20"/>
        <v>1</v>
      </c>
      <c r="BW7" s="60">
        <f t="shared" si="21"/>
        <v>9</v>
      </c>
      <c r="BX7" s="60">
        <f t="shared" si="22"/>
        <v>1</v>
      </c>
      <c r="BZ7" s="59">
        <f t="shared" si="23"/>
        <v>1</v>
      </c>
      <c r="CD7" s="59"/>
      <c r="CE7" s="59"/>
      <c r="CF7" s="59">
        <f t="shared" si="24"/>
        <v>1</v>
      </c>
      <c r="CG7" s="104"/>
      <c r="CH7" s="68" t="str">
        <f t="shared" si="25"/>
        <v/>
      </c>
      <c r="CI7" s="59"/>
      <c r="CJ7" s="59"/>
      <c r="CK7" s="59"/>
      <c r="CL7" s="95"/>
      <c r="CM7" s="95"/>
      <c r="CN7" s="95"/>
      <c r="CO7" s="95"/>
      <c r="CP7" s="95"/>
      <c r="CQ7" s="95"/>
      <c r="CR7" s="95"/>
      <c r="CS7" s="95"/>
      <c r="CT7" s="95"/>
      <c r="CU7" s="95"/>
      <c r="CV7" s="95"/>
      <c r="CW7" s="95"/>
    </row>
    <row r="8" spans="1:102" ht="11.25" customHeight="1">
      <c r="A8" s="18"/>
      <c r="B8" s="18">
        <f t="shared" si="0"/>
        <v>2</v>
      </c>
      <c r="C8" s="27" t="str">
        <f>CONCATENATE(B8,"C")</f>
        <v>2C</v>
      </c>
      <c r="D8" s="52" t="s">
        <v>65</v>
      </c>
      <c r="E8" s="132"/>
      <c r="F8" s="34">
        <v>25</v>
      </c>
      <c r="G8" s="8">
        <f t="shared" si="1"/>
        <v>1</v>
      </c>
      <c r="H8" s="34">
        <v>8</v>
      </c>
      <c r="I8" s="8">
        <f t="shared" si="26"/>
        <v>2</v>
      </c>
      <c r="J8" s="49"/>
      <c r="K8" s="8" t="str">
        <f t="shared" si="9"/>
        <v/>
      </c>
      <c r="L8" s="48"/>
      <c r="M8" s="19" t="str">
        <f t="shared" si="2"/>
        <v/>
      </c>
      <c r="N8" s="113"/>
      <c r="O8" s="115"/>
      <c r="P8" s="114"/>
      <c r="Q8" s="112"/>
      <c r="R8" s="19" t="str">
        <f t="shared" si="10"/>
        <v/>
      </c>
      <c r="S8" s="20" t="str">
        <f t="shared" si="3"/>
        <v/>
      </c>
      <c r="T8" s="86"/>
      <c r="U8" s="99"/>
      <c r="V8" s="99"/>
      <c r="W8" s="58">
        <f t="shared" si="27"/>
        <v>1</v>
      </c>
      <c r="X8" s="73" t="str">
        <f t="shared" si="28"/>
        <v/>
      </c>
      <c r="Y8" s="74" t="str">
        <f t="shared" si="29"/>
        <v/>
      </c>
      <c r="Z8" s="77">
        <f t="shared" si="11"/>
        <v>2</v>
      </c>
      <c r="AA8" s="75" t="str">
        <f t="shared" si="12"/>
        <v/>
      </c>
      <c r="AB8" s="75" t="str">
        <f t="shared" si="30"/>
        <v/>
      </c>
      <c r="AC8" s="60">
        <f t="shared" si="31"/>
        <v>1</v>
      </c>
      <c r="AF8" s="60">
        <f t="shared" si="4"/>
        <v>25</v>
      </c>
      <c r="AG8" s="60">
        <f t="shared" si="13"/>
        <v>1</v>
      </c>
      <c r="AI8" s="60" t="str">
        <f t="shared" si="14"/>
        <v/>
      </c>
      <c r="AJ8" s="60">
        <f t="shared" si="32"/>
        <v>1</v>
      </c>
      <c r="AL8" s="60" t="str">
        <f t="shared" si="5"/>
        <v/>
      </c>
      <c r="AM8" s="60">
        <f t="shared" si="33"/>
        <v>1</v>
      </c>
      <c r="AO8" s="60">
        <f t="shared" si="6"/>
        <v>20</v>
      </c>
      <c r="AP8" s="60">
        <f t="shared" si="34"/>
        <v>1</v>
      </c>
      <c r="AR8" s="60" t="str">
        <f>IF(ISNUMBER(SMALL(#REF!,ROW()-2)),SMALL(#REF!,ROW()-2),"")</f>
        <v/>
      </c>
      <c r="AS8" s="60">
        <f t="shared" si="35"/>
        <v>1</v>
      </c>
      <c r="AU8" s="111"/>
      <c r="AV8" s="61" t="str">
        <f t="shared" si="7"/>
        <v/>
      </c>
      <c r="AW8" s="60">
        <f t="shared" si="15"/>
        <v>1</v>
      </c>
      <c r="AX8" s="107"/>
      <c r="AY8" s="91"/>
      <c r="AZ8" s="107"/>
      <c r="BA8" s="60" t="str">
        <f t="shared" si="8"/>
        <v/>
      </c>
      <c r="BB8" s="60">
        <f t="shared" si="16"/>
        <v>1</v>
      </c>
      <c r="BC8" s="107"/>
      <c r="BE8" s="60" t="str">
        <f t="shared" si="17"/>
        <v/>
      </c>
      <c r="BF8" s="60">
        <f t="shared" si="18"/>
        <v>1</v>
      </c>
      <c r="BI8" s="107"/>
      <c r="BJ8" s="116"/>
      <c r="BK8" s="121"/>
      <c r="BL8" s="116"/>
      <c r="BM8" s="116"/>
      <c r="BN8" s="122"/>
      <c r="BO8" s="116"/>
      <c r="BP8" s="122"/>
      <c r="BQ8" s="126"/>
      <c r="BR8" s="126"/>
      <c r="BS8" s="75" t="str">
        <f t="shared" si="19"/>
        <v/>
      </c>
      <c r="BT8" s="60">
        <f t="shared" si="20"/>
        <v>1</v>
      </c>
      <c r="BW8" s="60">
        <f t="shared" si="21"/>
        <v>9</v>
      </c>
      <c r="BX8" s="60">
        <f t="shared" si="22"/>
        <v>1</v>
      </c>
      <c r="BZ8" s="59">
        <f t="shared" si="23"/>
        <v>2</v>
      </c>
      <c r="CD8" s="59"/>
      <c r="CE8" s="59"/>
      <c r="CF8" s="59">
        <f t="shared" si="24"/>
        <v>1</v>
      </c>
      <c r="CG8" s="104"/>
      <c r="CH8" s="68" t="str">
        <f t="shared" si="25"/>
        <v/>
      </c>
      <c r="CI8" s="59"/>
      <c r="CJ8" s="59"/>
      <c r="CK8" s="59"/>
      <c r="CL8" s="95"/>
      <c r="CM8" s="95"/>
      <c r="CN8" s="95"/>
      <c r="CO8" s="95"/>
      <c r="CP8" s="95"/>
      <c r="CQ8" s="95"/>
      <c r="CR8" s="95"/>
      <c r="CS8" s="95"/>
      <c r="CT8" s="95"/>
      <c r="CU8" s="95"/>
      <c r="CV8" s="95"/>
      <c r="CW8" s="95"/>
    </row>
    <row r="9" spans="1:102" ht="11.25" customHeight="1">
      <c r="A9" s="18"/>
      <c r="B9" s="18" t="str">
        <f t="shared" si="0"/>
        <v/>
      </c>
      <c r="C9" s="27" t="str">
        <f>CONCATENATE(B11,"A")</f>
        <v>3A</v>
      </c>
      <c r="D9" s="52" t="s">
        <v>90</v>
      </c>
      <c r="E9" s="130" t="s">
        <v>89</v>
      </c>
      <c r="F9" s="34">
        <v>21</v>
      </c>
      <c r="G9" s="8">
        <f t="shared" si="1"/>
        <v>5</v>
      </c>
      <c r="H9" s="34">
        <v>9</v>
      </c>
      <c r="I9" s="8">
        <f t="shared" si="26"/>
        <v>1</v>
      </c>
      <c r="J9" s="38"/>
      <c r="K9" s="8" t="str">
        <f t="shared" si="9"/>
        <v/>
      </c>
      <c r="L9" s="34"/>
      <c r="M9" s="29" t="str">
        <f t="shared" si="2"/>
        <v/>
      </c>
      <c r="N9" s="113">
        <v>16</v>
      </c>
      <c r="O9" s="114">
        <f>IF(ISBLANK(N9),"",IF(N9=0,$CF$2,CG9))</f>
        <v>4</v>
      </c>
      <c r="P9" s="114" t="e">
        <f>IF(ISNUMBER(O9),IF(ISNUMBER(O9),IF(ISNUMBER(O9),O9+G9+G10+G11+I9+I10+I11+K9+K10+K11+M9+M10+M11,""),""),"")</f>
        <v>#VALUE!</v>
      </c>
      <c r="Q9" s="112" t="str">
        <f>IF(ISNUMBER(P9),VLOOKUP(BQ9,BS:BT,2,FALSE),"")</f>
        <v/>
      </c>
      <c r="R9" s="19" t="str">
        <f t="shared" si="10"/>
        <v/>
      </c>
      <c r="S9" s="9" t="str">
        <f t="shared" ref="S9:S72" si="36">IF(ISNUMBER(R9),VLOOKUP(AA9,AB:AC,2,FALSE),"")</f>
        <v/>
      </c>
      <c r="T9" s="86"/>
      <c r="U9" s="99"/>
      <c r="V9" s="99"/>
      <c r="W9" s="58">
        <f t="shared" si="27"/>
        <v>5</v>
      </c>
      <c r="X9" s="73" t="str">
        <f t="shared" si="28"/>
        <v/>
      </c>
      <c r="Y9" s="74" t="str">
        <f t="shared" si="29"/>
        <v/>
      </c>
      <c r="Z9" s="77">
        <f t="shared" si="11"/>
        <v>1</v>
      </c>
      <c r="AA9" s="75" t="str">
        <f t="shared" si="12"/>
        <v/>
      </c>
      <c r="AB9" s="75" t="str">
        <f t="shared" si="30"/>
        <v/>
      </c>
      <c r="AC9" s="60">
        <f t="shared" si="31"/>
        <v>1</v>
      </c>
      <c r="AF9" s="60">
        <f t="shared" si="4"/>
        <v>25</v>
      </c>
      <c r="AG9" s="60">
        <f t="shared" si="13"/>
        <v>1</v>
      </c>
      <c r="AI9" s="60" t="str">
        <f t="shared" si="14"/>
        <v/>
      </c>
      <c r="AJ9" s="60">
        <f t="shared" si="32"/>
        <v>1</v>
      </c>
      <c r="AL9" s="60" t="str">
        <f t="shared" si="5"/>
        <v/>
      </c>
      <c r="AM9" s="60">
        <f t="shared" si="33"/>
        <v>1</v>
      </c>
      <c r="AO9" s="60">
        <f t="shared" si="6"/>
        <v>20</v>
      </c>
      <c r="AP9" s="60">
        <f t="shared" si="34"/>
        <v>1</v>
      </c>
      <c r="AR9" s="60" t="str">
        <f>IF(ISNUMBER(SMALL(#REF!,ROW()-2)),SMALL(#REF!,ROW()-2),"")</f>
        <v/>
      </c>
      <c r="AS9" s="60">
        <f t="shared" si="35"/>
        <v>1</v>
      </c>
      <c r="AU9" s="111" t="e">
        <f>IF(#REF!,#REF!+0,)</f>
        <v>#REF!</v>
      </c>
      <c r="AV9" s="61" t="str">
        <f t="shared" si="7"/>
        <v/>
      </c>
      <c r="AW9" s="60">
        <f t="shared" si="15"/>
        <v>1</v>
      </c>
      <c r="AX9" s="107" t="str">
        <f>IF(ISNUMBER(AU9),VLOOKUP(AU9,AV:AW,2,FALSE),"")</f>
        <v/>
      </c>
      <c r="AY9" s="91"/>
      <c r="AZ9" s="107" t="e">
        <f>P9</f>
        <v>#VALUE!</v>
      </c>
      <c r="BA9" s="60" t="str">
        <f t="shared" si="8"/>
        <v/>
      </c>
      <c r="BB9" s="60">
        <f t="shared" si="16"/>
        <v>1</v>
      </c>
      <c r="BC9" s="107" t="str">
        <f>IF(ISNUMBER(AZ9),VLOOKUP(AZ9,BA:BB,2,FALSE),"")</f>
        <v/>
      </c>
      <c r="BE9" s="60" t="str">
        <f t="shared" si="17"/>
        <v/>
      </c>
      <c r="BF9" s="60">
        <f t="shared" si="18"/>
        <v>1</v>
      </c>
      <c r="BI9" s="107" t="e">
        <f>P9</f>
        <v>#VALUE!</v>
      </c>
      <c r="BJ9" s="116">
        <f>SUM(G9,G10,G11)</f>
        <v>13</v>
      </c>
      <c r="BK9" s="121">
        <f>SUM(I9,I10,I11)</f>
        <v>4</v>
      </c>
      <c r="BL9" s="122">
        <f>SUM(M9,M10,M11)</f>
        <v>0</v>
      </c>
      <c r="BM9" s="122">
        <f>O9</f>
        <v>4</v>
      </c>
      <c r="BN9" s="122" t="e">
        <f>#REF!</f>
        <v>#REF!</v>
      </c>
      <c r="BO9" s="122">
        <f>SUM(K9,K10,K11)</f>
        <v>0</v>
      </c>
      <c r="BP9" s="122" t="e">
        <f>#REF!</f>
        <v>#REF!</v>
      </c>
      <c r="BQ9" s="126" t="str">
        <f>IF(ISNUMBER(P9),CONCATENATE(BI9+100,BJ9+100,BK9+100,BO9+100,BL9+100,BM9+100)+0,"")</f>
        <v/>
      </c>
      <c r="BR9" s="126" t="str">
        <f>IF(ISNUMBER(SMALL(BQ:BQ,ROW()-2)),SMALL(BQ:BQ,ROW()-2),"")</f>
        <v/>
      </c>
      <c r="BS9" s="75" t="str">
        <f t="shared" si="19"/>
        <v/>
      </c>
      <c r="BT9" s="60">
        <f t="shared" si="20"/>
        <v>1</v>
      </c>
      <c r="BW9" s="60">
        <f t="shared" si="21"/>
        <v>9</v>
      </c>
      <c r="BX9" s="60">
        <f t="shared" si="22"/>
        <v>1</v>
      </c>
      <c r="BZ9" s="59">
        <f t="shared" si="23"/>
        <v>1</v>
      </c>
      <c r="CD9" s="59"/>
      <c r="CE9" s="59"/>
      <c r="CF9" s="59">
        <f t="shared" si="24"/>
        <v>5</v>
      </c>
      <c r="CG9" s="102">
        <f>VLOOKUP(N9,AO:AP,2,FALSE)</f>
        <v>4</v>
      </c>
      <c r="CH9" s="68" t="str">
        <f t="shared" si="25"/>
        <v/>
      </c>
      <c r="CI9" s="59"/>
      <c r="CJ9" s="59"/>
      <c r="CK9" s="59"/>
      <c r="CL9" s="95"/>
      <c r="CM9" s="95"/>
      <c r="CN9" s="95"/>
      <c r="CO9" s="95"/>
      <c r="CP9" s="95"/>
      <c r="CQ9" s="95"/>
      <c r="CR9" s="95"/>
      <c r="CS9" s="95"/>
      <c r="CT9" s="95"/>
      <c r="CU9" s="95"/>
      <c r="CV9" s="95"/>
      <c r="CW9" s="95"/>
    </row>
    <row r="10" spans="1:102" ht="11.25" customHeight="1">
      <c r="A10" s="18"/>
      <c r="B10" s="18" t="str">
        <f t="shared" si="0"/>
        <v/>
      </c>
      <c r="C10" s="27" t="str">
        <f>CONCATENATE(B11,"B")</f>
        <v>3B</v>
      </c>
      <c r="D10" s="52" t="s">
        <v>91</v>
      </c>
      <c r="E10" s="131"/>
      <c r="F10" s="34">
        <v>20</v>
      </c>
      <c r="G10" s="8">
        <f t="shared" si="1"/>
        <v>6</v>
      </c>
      <c r="H10" s="34">
        <v>8</v>
      </c>
      <c r="I10" s="8">
        <f t="shared" si="26"/>
        <v>2</v>
      </c>
      <c r="J10" s="38"/>
      <c r="K10" s="8" t="str">
        <f t="shared" si="9"/>
        <v/>
      </c>
      <c r="L10" s="34"/>
      <c r="M10" s="8" t="str">
        <f t="shared" si="2"/>
        <v/>
      </c>
      <c r="N10" s="113"/>
      <c r="O10" s="114"/>
      <c r="P10" s="114"/>
      <c r="Q10" s="112"/>
      <c r="R10" s="19" t="str">
        <f t="shared" si="10"/>
        <v/>
      </c>
      <c r="S10" s="9" t="str">
        <f t="shared" si="36"/>
        <v/>
      </c>
      <c r="T10" s="86"/>
      <c r="U10" s="99"/>
      <c r="V10" s="99"/>
      <c r="W10" s="58">
        <f t="shared" si="27"/>
        <v>6</v>
      </c>
      <c r="X10" s="73" t="str">
        <f t="shared" si="28"/>
        <v/>
      </c>
      <c r="Y10" s="74" t="str">
        <f t="shared" si="29"/>
        <v/>
      </c>
      <c r="Z10" s="77">
        <f t="shared" si="11"/>
        <v>2</v>
      </c>
      <c r="AA10" s="75" t="str">
        <f t="shared" si="12"/>
        <v/>
      </c>
      <c r="AB10" s="75" t="str">
        <f t="shared" si="30"/>
        <v/>
      </c>
      <c r="AC10" s="60">
        <f t="shared" si="31"/>
        <v>1</v>
      </c>
      <c r="AF10" s="60">
        <f t="shared" si="4"/>
        <v>24</v>
      </c>
      <c r="AG10" s="60">
        <f t="shared" si="13"/>
        <v>2</v>
      </c>
      <c r="AI10" s="60" t="str">
        <f t="shared" si="14"/>
        <v/>
      </c>
      <c r="AJ10" s="60">
        <f t="shared" si="32"/>
        <v>1</v>
      </c>
      <c r="AL10" s="60" t="str">
        <f t="shared" si="5"/>
        <v/>
      </c>
      <c r="AM10" s="60">
        <f t="shared" si="33"/>
        <v>1</v>
      </c>
      <c r="AO10" s="60">
        <f t="shared" si="6"/>
        <v>18</v>
      </c>
      <c r="AP10" s="60">
        <f t="shared" si="34"/>
        <v>2</v>
      </c>
      <c r="AR10" s="60" t="str">
        <f>IF(ISNUMBER(SMALL(#REF!,ROW()-2)),SMALL(#REF!,ROW()-2),"")</f>
        <v/>
      </c>
      <c r="AS10" s="60">
        <f t="shared" si="35"/>
        <v>1</v>
      </c>
      <c r="AU10" s="111"/>
      <c r="AV10" s="61" t="str">
        <f t="shared" si="7"/>
        <v/>
      </c>
      <c r="AW10" s="60">
        <f t="shared" si="15"/>
        <v>1</v>
      </c>
      <c r="AX10" s="107"/>
      <c r="AY10" s="91"/>
      <c r="AZ10" s="107"/>
      <c r="BA10" s="60" t="str">
        <f t="shared" si="8"/>
        <v/>
      </c>
      <c r="BB10" s="60">
        <f t="shared" si="16"/>
        <v>1</v>
      </c>
      <c r="BC10" s="107"/>
      <c r="BE10" s="60" t="str">
        <f t="shared" si="17"/>
        <v/>
      </c>
      <c r="BF10" s="60">
        <f t="shared" si="18"/>
        <v>1</v>
      </c>
      <c r="BI10" s="107"/>
      <c r="BJ10" s="116"/>
      <c r="BK10" s="121"/>
      <c r="BL10" s="116"/>
      <c r="BM10" s="116"/>
      <c r="BN10" s="122"/>
      <c r="BO10" s="116"/>
      <c r="BP10" s="122"/>
      <c r="BQ10" s="126"/>
      <c r="BR10" s="126"/>
      <c r="BS10" s="75" t="str">
        <f t="shared" si="19"/>
        <v/>
      </c>
      <c r="BT10" s="60">
        <f t="shared" si="20"/>
        <v>1</v>
      </c>
      <c r="BW10" s="60">
        <f t="shared" si="21"/>
        <v>9</v>
      </c>
      <c r="BX10" s="60">
        <f t="shared" si="22"/>
        <v>1</v>
      </c>
      <c r="BZ10" s="59">
        <f t="shared" si="23"/>
        <v>2</v>
      </c>
      <c r="CD10" s="59"/>
      <c r="CE10" s="59"/>
      <c r="CF10" s="59">
        <f t="shared" si="24"/>
        <v>6</v>
      </c>
      <c r="CG10" s="102"/>
      <c r="CH10" s="68" t="str">
        <f t="shared" si="25"/>
        <v/>
      </c>
      <c r="CI10" s="59"/>
      <c r="CJ10" s="59"/>
      <c r="CK10" s="59"/>
      <c r="CL10" s="95"/>
      <c r="CM10" s="95"/>
      <c r="CN10" s="95"/>
      <c r="CO10" s="95"/>
      <c r="CP10" s="95"/>
      <c r="CQ10" s="95"/>
      <c r="CR10" s="95"/>
      <c r="CS10" s="95"/>
      <c r="CT10" s="95"/>
      <c r="CU10" s="95"/>
      <c r="CV10" s="95"/>
      <c r="CW10" s="95"/>
    </row>
    <row r="11" spans="1:102" ht="11.25" customHeight="1">
      <c r="A11" s="18"/>
      <c r="B11" s="18">
        <f t="shared" si="0"/>
        <v>3</v>
      </c>
      <c r="C11" s="27" t="str">
        <f>CONCATENATE(B11,"C")</f>
        <v>3C</v>
      </c>
      <c r="D11" s="52" t="s">
        <v>92</v>
      </c>
      <c r="E11" s="131"/>
      <c r="F11" s="34">
        <v>24</v>
      </c>
      <c r="G11" s="8">
        <f t="shared" si="1"/>
        <v>2</v>
      </c>
      <c r="H11" s="34">
        <v>9</v>
      </c>
      <c r="I11" s="8">
        <f t="shared" si="26"/>
        <v>1</v>
      </c>
      <c r="J11" s="38"/>
      <c r="K11" s="8" t="str">
        <f t="shared" si="9"/>
        <v/>
      </c>
      <c r="L11" s="34"/>
      <c r="M11" s="8" t="str">
        <f t="shared" si="2"/>
        <v/>
      </c>
      <c r="N11" s="113"/>
      <c r="O11" s="114"/>
      <c r="P11" s="114"/>
      <c r="Q11" s="112"/>
      <c r="R11" s="19" t="str">
        <f t="shared" si="10"/>
        <v/>
      </c>
      <c r="S11" s="9" t="str">
        <f t="shared" si="36"/>
        <v/>
      </c>
      <c r="T11" s="86"/>
      <c r="U11" s="99"/>
      <c r="V11" s="99"/>
      <c r="W11" s="58">
        <f t="shared" si="27"/>
        <v>2</v>
      </c>
      <c r="X11" s="73" t="str">
        <f t="shared" si="28"/>
        <v/>
      </c>
      <c r="Y11" s="74" t="str">
        <f t="shared" si="29"/>
        <v/>
      </c>
      <c r="Z11" s="77">
        <f t="shared" si="11"/>
        <v>1</v>
      </c>
      <c r="AA11" s="75" t="str">
        <f t="shared" si="12"/>
        <v/>
      </c>
      <c r="AB11" s="75" t="str">
        <f t="shared" si="30"/>
        <v/>
      </c>
      <c r="AC11" s="60">
        <f t="shared" si="31"/>
        <v>1</v>
      </c>
      <c r="AF11" s="60">
        <f t="shared" si="4"/>
        <v>24</v>
      </c>
      <c r="AG11" s="60">
        <f t="shared" si="13"/>
        <v>2</v>
      </c>
      <c r="AI11" s="60" t="str">
        <f t="shared" si="14"/>
        <v/>
      </c>
      <c r="AJ11" s="60">
        <f t="shared" si="32"/>
        <v>1</v>
      </c>
      <c r="AL11" s="60" t="str">
        <f t="shared" si="5"/>
        <v/>
      </c>
      <c r="AM11" s="60">
        <f t="shared" si="33"/>
        <v>1</v>
      </c>
      <c r="AO11" s="60">
        <f t="shared" si="6"/>
        <v>18</v>
      </c>
      <c r="AP11" s="60">
        <f t="shared" si="34"/>
        <v>2</v>
      </c>
      <c r="AR11" s="60" t="str">
        <f>IF(ISNUMBER(SMALL(#REF!,ROW()-2)),SMALL(#REF!,ROW()-2),"")</f>
        <v/>
      </c>
      <c r="AS11" s="60">
        <f t="shared" si="35"/>
        <v>1</v>
      </c>
      <c r="AU11" s="111"/>
      <c r="AV11" s="61" t="str">
        <f t="shared" si="7"/>
        <v/>
      </c>
      <c r="AW11" s="60">
        <f t="shared" si="15"/>
        <v>1</v>
      </c>
      <c r="AX11" s="107"/>
      <c r="AY11" s="91"/>
      <c r="AZ11" s="107"/>
      <c r="BA11" s="60" t="str">
        <f t="shared" si="8"/>
        <v/>
      </c>
      <c r="BB11" s="60">
        <f t="shared" si="16"/>
        <v>1</v>
      </c>
      <c r="BC11" s="107"/>
      <c r="BE11" s="60" t="str">
        <f t="shared" si="17"/>
        <v/>
      </c>
      <c r="BF11" s="60">
        <f t="shared" si="18"/>
        <v>1</v>
      </c>
      <c r="BI11" s="107"/>
      <c r="BJ11" s="116"/>
      <c r="BK11" s="121"/>
      <c r="BL11" s="116"/>
      <c r="BM11" s="116"/>
      <c r="BN11" s="122"/>
      <c r="BO11" s="116"/>
      <c r="BP11" s="122"/>
      <c r="BQ11" s="126"/>
      <c r="BR11" s="126"/>
      <c r="BS11" s="75" t="str">
        <f t="shared" si="19"/>
        <v/>
      </c>
      <c r="BT11" s="60">
        <f t="shared" si="20"/>
        <v>1</v>
      </c>
      <c r="BW11" s="60">
        <f t="shared" si="21"/>
        <v>9</v>
      </c>
      <c r="BX11" s="60">
        <f t="shared" si="22"/>
        <v>1</v>
      </c>
      <c r="BZ11" s="59">
        <f t="shared" si="23"/>
        <v>1</v>
      </c>
      <c r="CD11" s="59"/>
      <c r="CE11" s="59"/>
      <c r="CF11" s="59">
        <f t="shared" si="24"/>
        <v>2</v>
      </c>
      <c r="CG11" s="103"/>
      <c r="CH11" s="68" t="str">
        <f t="shared" si="25"/>
        <v/>
      </c>
      <c r="CI11" s="59"/>
      <c r="CJ11" s="59"/>
      <c r="CK11" s="59"/>
      <c r="CL11" s="95"/>
      <c r="CM11" s="95"/>
      <c r="CN11" s="95"/>
      <c r="CO11" s="95"/>
      <c r="CP11" s="95"/>
      <c r="CQ11" s="95"/>
      <c r="CR11" s="95"/>
      <c r="CS11" s="95"/>
      <c r="CT11" s="95"/>
      <c r="CU11" s="95"/>
      <c r="CV11" s="95"/>
      <c r="CW11" s="95"/>
    </row>
    <row r="12" spans="1:102" ht="11.25" customHeight="1">
      <c r="A12" s="18"/>
      <c r="B12" s="18" t="str">
        <f t="shared" si="0"/>
        <v/>
      </c>
      <c r="C12" s="27" t="str">
        <f>CONCATENATE(B14,"A")</f>
        <v>4A</v>
      </c>
      <c r="D12" s="52" t="s">
        <v>94</v>
      </c>
      <c r="E12" s="131" t="s">
        <v>93</v>
      </c>
      <c r="F12" s="34">
        <v>24</v>
      </c>
      <c r="G12" s="8">
        <f t="shared" si="1"/>
        <v>2</v>
      </c>
      <c r="H12" s="34">
        <v>9</v>
      </c>
      <c r="I12" s="8">
        <f t="shared" si="26"/>
        <v>1</v>
      </c>
      <c r="J12" s="38"/>
      <c r="K12" s="8" t="str">
        <f t="shared" si="9"/>
        <v/>
      </c>
      <c r="L12" s="34"/>
      <c r="M12" s="19" t="str">
        <f t="shared" si="2"/>
        <v/>
      </c>
      <c r="N12" s="113">
        <v>13</v>
      </c>
      <c r="O12" s="115">
        <f>IF(ISBLANK(N12),"",IF(N12=0,$CF$2,CG12))</f>
        <v>5</v>
      </c>
      <c r="P12" s="114" t="e">
        <f>IF(ISNUMBER(O12),IF(ISNUMBER(O12),IF(ISNUMBER(O12),O12+G12+G13+G14+I12+I13+I14+K12+K13+K14+M12+M13+M14,""),""),"")</f>
        <v>#VALUE!</v>
      </c>
      <c r="Q12" s="112" t="str">
        <f>IF(ISNUMBER(P12),VLOOKUP(BQ12,BS:BT,2,FALSE),"")</f>
        <v/>
      </c>
      <c r="R12" s="19" t="str">
        <f t="shared" si="10"/>
        <v/>
      </c>
      <c r="S12" s="20" t="str">
        <f t="shared" si="36"/>
        <v/>
      </c>
      <c r="T12" s="87"/>
      <c r="U12" s="100"/>
      <c r="V12" s="100"/>
      <c r="W12" s="58">
        <f t="shared" si="27"/>
        <v>2</v>
      </c>
      <c r="X12" s="73" t="str">
        <f t="shared" si="28"/>
        <v/>
      </c>
      <c r="Y12" s="74" t="str">
        <f t="shared" si="29"/>
        <v/>
      </c>
      <c r="Z12" s="77">
        <f t="shared" si="11"/>
        <v>1</v>
      </c>
      <c r="AA12" s="75" t="str">
        <f t="shared" si="12"/>
        <v/>
      </c>
      <c r="AB12" s="75" t="str">
        <f t="shared" si="30"/>
        <v/>
      </c>
      <c r="AC12" s="60">
        <f t="shared" si="31"/>
        <v>1</v>
      </c>
      <c r="AF12" s="60">
        <f t="shared" si="4"/>
        <v>24</v>
      </c>
      <c r="AG12" s="60">
        <f t="shared" si="13"/>
        <v>2</v>
      </c>
      <c r="AI12" s="60" t="str">
        <f t="shared" si="14"/>
        <v/>
      </c>
      <c r="AJ12" s="60">
        <f t="shared" si="32"/>
        <v>1</v>
      </c>
      <c r="AL12" s="60" t="str">
        <f t="shared" si="5"/>
        <v/>
      </c>
      <c r="AM12" s="60">
        <f t="shared" si="33"/>
        <v>1</v>
      </c>
      <c r="AO12" s="60">
        <f t="shared" si="6"/>
        <v>18</v>
      </c>
      <c r="AP12" s="60">
        <f t="shared" si="34"/>
        <v>2</v>
      </c>
      <c r="AR12" s="60" t="str">
        <f>IF(ISNUMBER(SMALL(#REF!,ROW()-2)),SMALL(#REF!,ROW()-2),"")</f>
        <v/>
      </c>
      <c r="AS12" s="60">
        <f t="shared" si="35"/>
        <v>1</v>
      </c>
      <c r="AU12" s="111" t="e">
        <f>IF(#REF!,#REF!+0,)</f>
        <v>#REF!</v>
      </c>
      <c r="AV12" s="61" t="str">
        <f t="shared" si="7"/>
        <v/>
      </c>
      <c r="AW12" s="60">
        <f t="shared" si="15"/>
        <v>1</v>
      </c>
      <c r="AX12" s="107" t="str">
        <f>IF(ISNUMBER(AU12),VLOOKUP(AU12,AV:AW,2,FALSE),"")</f>
        <v/>
      </c>
      <c r="AY12" s="91"/>
      <c r="AZ12" s="107" t="e">
        <f>P12</f>
        <v>#VALUE!</v>
      </c>
      <c r="BA12" s="60" t="str">
        <f t="shared" si="8"/>
        <v/>
      </c>
      <c r="BB12" s="60">
        <f t="shared" si="16"/>
        <v>1</v>
      </c>
      <c r="BC12" s="107" t="str">
        <f>IF(ISNUMBER(AZ12),VLOOKUP(AZ12,BA:BB,2,FALSE),"")</f>
        <v/>
      </c>
      <c r="BE12" s="60" t="str">
        <f t="shared" si="17"/>
        <v/>
      </c>
      <c r="BF12" s="60">
        <f t="shared" si="18"/>
        <v>1</v>
      </c>
      <c r="BI12" s="107" t="e">
        <f>P12</f>
        <v>#VALUE!</v>
      </c>
      <c r="BJ12" s="116">
        <f>SUM(G12,G13,G14)</f>
        <v>7</v>
      </c>
      <c r="BK12" s="121">
        <f>SUM(I12,I13,I14)</f>
        <v>4</v>
      </c>
      <c r="BL12" s="122">
        <f>SUM(M12,M13,M14)</f>
        <v>0</v>
      </c>
      <c r="BM12" s="122">
        <f>O12</f>
        <v>5</v>
      </c>
      <c r="BN12" s="122" t="e">
        <f>#REF!</f>
        <v>#REF!</v>
      </c>
      <c r="BO12" s="122">
        <f>SUM(K12,K13,K14)</f>
        <v>0</v>
      </c>
      <c r="BP12" s="122" t="e">
        <f>#REF!</f>
        <v>#REF!</v>
      </c>
      <c r="BQ12" s="126" t="str">
        <f>IF(ISNUMBER(P12),CONCATENATE(BI12+100,BJ12+100,BK12+100,BO12+100,BL12+100,BM12+100)+0,"")</f>
        <v/>
      </c>
      <c r="BR12" s="126" t="str">
        <f>IF(ISNUMBER(SMALL(BQ:BQ,ROW()-2)),SMALL(BQ:BQ,ROW()-2),"")</f>
        <v/>
      </c>
      <c r="BS12" s="75" t="str">
        <f t="shared" si="19"/>
        <v/>
      </c>
      <c r="BT12" s="60">
        <f t="shared" si="20"/>
        <v>1</v>
      </c>
      <c r="BW12" s="60">
        <f t="shared" si="21"/>
        <v>9</v>
      </c>
      <c r="BX12" s="60">
        <f t="shared" si="22"/>
        <v>1</v>
      </c>
      <c r="BZ12" s="59">
        <f t="shared" si="23"/>
        <v>1</v>
      </c>
      <c r="CD12" s="59"/>
      <c r="CE12" s="59"/>
      <c r="CF12" s="59">
        <f t="shared" si="24"/>
        <v>2</v>
      </c>
      <c r="CG12" s="104">
        <f>VLOOKUP(N12,AO:AP,2,FALSE)</f>
        <v>5</v>
      </c>
      <c r="CH12" s="68" t="str">
        <f t="shared" si="25"/>
        <v/>
      </c>
      <c r="CI12" s="59"/>
      <c r="CJ12" s="59"/>
      <c r="CK12" s="59"/>
      <c r="CL12" s="95"/>
      <c r="CM12" s="95"/>
      <c r="CN12" s="95"/>
      <c r="CO12" s="95"/>
      <c r="CP12" s="95"/>
      <c r="CQ12" s="95"/>
      <c r="CR12" s="95"/>
      <c r="CS12" s="95"/>
      <c r="CT12" s="95"/>
      <c r="CU12" s="95"/>
      <c r="CV12" s="95"/>
      <c r="CW12" s="95"/>
    </row>
    <row r="13" spans="1:102" ht="11.25" customHeight="1">
      <c r="A13" s="18"/>
      <c r="B13" s="18" t="str">
        <f t="shared" si="0"/>
        <v/>
      </c>
      <c r="C13" s="27" t="str">
        <f>CONCATENATE(B14,"B")</f>
        <v>4B</v>
      </c>
      <c r="D13" s="52" t="s">
        <v>95</v>
      </c>
      <c r="E13" s="131"/>
      <c r="F13" s="34">
        <v>23</v>
      </c>
      <c r="G13" s="8">
        <f t="shared" si="1"/>
        <v>3</v>
      </c>
      <c r="H13" s="34">
        <v>8</v>
      </c>
      <c r="I13" s="8">
        <f t="shared" si="26"/>
        <v>2</v>
      </c>
      <c r="J13" s="38"/>
      <c r="K13" s="8" t="str">
        <f t="shared" si="9"/>
        <v/>
      </c>
      <c r="L13" s="34"/>
      <c r="M13" s="19" t="str">
        <f t="shared" si="2"/>
        <v/>
      </c>
      <c r="N13" s="113"/>
      <c r="O13" s="115"/>
      <c r="P13" s="114"/>
      <c r="Q13" s="112"/>
      <c r="R13" s="19" t="str">
        <f t="shared" si="10"/>
        <v/>
      </c>
      <c r="S13" s="20" t="str">
        <f t="shared" si="36"/>
        <v/>
      </c>
      <c r="T13" s="87"/>
      <c r="U13" s="100"/>
      <c r="V13" s="100"/>
      <c r="W13" s="58">
        <f t="shared" si="27"/>
        <v>3</v>
      </c>
      <c r="X13" s="73" t="str">
        <f t="shared" si="28"/>
        <v/>
      </c>
      <c r="Y13" s="74" t="str">
        <f t="shared" si="29"/>
        <v/>
      </c>
      <c r="Z13" s="77">
        <f t="shared" si="11"/>
        <v>2</v>
      </c>
      <c r="AA13" s="75" t="str">
        <f t="shared" si="12"/>
        <v/>
      </c>
      <c r="AB13" s="75" t="str">
        <f t="shared" si="30"/>
        <v/>
      </c>
      <c r="AC13" s="60">
        <f t="shared" si="31"/>
        <v>1</v>
      </c>
      <c r="AF13" s="60">
        <f t="shared" si="4"/>
        <v>24</v>
      </c>
      <c r="AG13" s="60">
        <f t="shared" si="13"/>
        <v>2</v>
      </c>
      <c r="AI13" s="60" t="str">
        <f t="shared" si="14"/>
        <v/>
      </c>
      <c r="AJ13" s="60">
        <f t="shared" si="32"/>
        <v>1</v>
      </c>
      <c r="AL13" s="60" t="str">
        <f t="shared" si="5"/>
        <v/>
      </c>
      <c r="AM13" s="60">
        <f t="shared" si="33"/>
        <v>1</v>
      </c>
      <c r="AO13" s="60">
        <f t="shared" si="6"/>
        <v>18</v>
      </c>
      <c r="AP13" s="60">
        <f t="shared" si="34"/>
        <v>2</v>
      </c>
      <c r="AR13" s="60" t="str">
        <f>IF(ISNUMBER(SMALL(#REF!,ROW()-2)),SMALL(#REF!,ROW()-2),"")</f>
        <v/>
      </c>
      <c r="AS13" s="60">
        <f t="shared" si="35"/>
        <v>1</v>
      </c>
      <c r="AU13" s="111"/>
      <c r="AV13" s="61" t="str">
        <f t="shared" si="7"/>
        <v/>
      </c>
      <c r="AW13" s="60">
        <f t="shared" si="15"/>
        <v>1</v>
      </c>
      <c r="AX13" s="107"/>
      <c r="AY13" s="91"/>
      <c r="AZ13" s="107"/>
      <c r="BA13" s="60" t="str">
        <f t="shared" si="8"/>
        <v/>
      </c>
      <c r="BB13" s="60">
        <f t="shared" si="16"/>
        <v>1</v>
      </c>
      <c r="BC13" s="107"/>
      <c r="BE13" s="60" t="str">
        <f t="shared" si="17"/>
        <v/>
      </c>
      <c r="BF13" s="60">
        <f t="shared" si="18"/>
        <v>1</v>
      </c>
      <c r="BI13" s="107"/>
      <c r="BJ13" s="116"/>
      <c r="BK13" s="121"/>
      <c r="BL13" s="116"/>
      <c r="BM13" s="116"/>
      <c r="BN13" s="122"/>
      <c r="BO13" s="116"/>
      <c r="BP13" s="122"/>
      <c r="BQ13" s="126"/>
      <c r="BR13" s="126"/>
      <c r="BS13" s="75" t="str">
        <f t="shared" si="19"/>
        <v/>
      </c>
      <c r="BT13" s="60">
        <f t="shared" si="20"/>
        <v>1</v>
      </c>
      <c r="BW13" s="60">
        <f t="shared" si="21"/>
        <v>9</v>
      </c>
      <c r="BX13" s="60">
        <f t="shared" si="22"/>
        <v>1</v>
      </c>
      <c r="BZ13" s="59">
        <f t="shared" si="23"/>
        <v>2</v>
      </c>
      <c r="CD13" s="59"/>
      <c r="CE13" s="59"/>
      <c r="CF13" s="59">
        <f t="shared" si="24"/>
        <v>3</v>
      </c>
      <c r="CG13" s="104"/>
      <c r="CH13" s="68" t="str">
        <f t="shared" si="25"/>
        <v/>
      </c>
      <c r="CI13" s="59"/>
      <c r="CJ13" s="59"/>
      <c r="CK13" s="59"/>
      <c r="CL13" s="95"/>
      <c r="CM13" s="95"/>
      <c r="CN13" s="95"/>
      <c r="CO13" s="95"/>
      <c r="CP13" s="95"/>
      <c r="CQ13" s="95"/>
      <c r="CR13" s="95"/>
      <c r="CS13" s="95"/>
      <c r="CT13" s="95"/>
      <c r="CU13" s="95"/>
      <c r="CV13" s="95"/>
      <c r="CW13" s="95"/>
    </row>
    <row r="14" spans="1:102" ht="11.25" customHeight="1">
      <c r="A14" s="18"/>
      <c r="B14" s="18">
        <f t="shared" si="0"/>
        <v>4</v>
      </c>
      <c r="C14" s="27" t="str">
        <f>CONCATENATE(B14,"C")</f>
        <v>4C</v>
      </c>
      <c r="D14" s="52" t="s">
        <v>96</v>
      </c>
      <c r="E14" s="131"/>
      <c r="F14" s="34">
        <v>24</v>
      </c>
      <c r="G14" s="8">
        <f t="shared" si="1"/>
        <v>2</v>
      </c>
      <c r="H14" s="34">
        <v>9</v>
      </c>
      <c r="I14" s="8">
        <f t="shared" si="26"/>
        <v>1</v>
      </c>
      <c r="J14" s="38"/>
      <c r="K14" s="8" t="str">
        <f t="shared" si="9"/>
        <v/>
      </c>
      <c r="L14" s="34"/>
      <c r="M14" s="19" t="str">
        <f t="shared" si="2"/>
        <v/>
      </c>
      <c r="N14" s="113"/>
      <c r="O14" s="115"/>
      <c r="P14" s="114"/>
      <c r="Q14" s="112"/>
      <c r="R14" s="19" t="str">
        <f t="shared" si="10"/>
        <v/>
      </c>
      <c r="S14" s="20" t="str">
        <f t="shared" si="36"/>
        <v/>
      </c>
      <c r="T14" s="87"/>
      <c r="U14" s="100"/>
      <c r="V14" s="100"/>
      <c r="W14" s="58">
        <f t="shared" si="27"/>
        <v>2</v>
      </c>
      <c r="X14" s="73" t="str">
        <f t="shared" si="28"/>
        <v/>
      </c>
      <c r="Y14" s="74" t="str">
        <f t="shared" si="29"/>
        <v/>
      </c>
      <c r="Z14" s="77">
        <f t="shared" si="11"/>
        <v>1</v>
      </c>
      <c r="AA14" s="75" t="str">
        <f t="shared" si="12"/>
        <v/>
      </c>
      <c r="AB14" s="75" t="str">
        <f t="shared" si="30"/>
        <v/>
      </c>
      <c r="AC14" s="60">
        <f t="shared" si="31"/>
        <v>1</v>
      </c>
      <c r="AF14" s="60">
        <f t="shared" si="4"/>
        <v>24</v>
      </c>
      <c r="AG14" s="60">
        <f t="shared" si="13"/>
        <v>2</v>
      </c>
      <c r="AI14" s="60" t="str">
        <f t="shared" si="14"/>
        <v/>
      </c>
      <c r="AJ14" s="60">
        <f t="shared" si="32"/>
        <v>1</v>
      </c>
      <c r="AL14" s="60" t="str">
        <f t="shared" si="5"/>
        <v/>
      </c>
      <c r="AM14" s="60">
        <f t="shared" si="33"/>
        <v>1</v>
      </c>
      <c r="AO14" s="60">
        <f t="shared" si="6"/>
        <v>18</v>
      </c>
      <c r="AP14" s="60">
        <f t="shared" si="34"/>
        <v>2</v>
      </c>
      <c r="AR14" s="60" t="str">
        <f>IF(ISNUMBER(SMALL(#REF!,ROW()-2)),SMALL(#REF!,ROW()-2),"")</f>
        <v/>
      </c>
      <c r="AS14" s="60">
        <f t="shared" si="35"/>
        <v>1</v>
      </c>
      <c r="AU14" s="111"/>
      <c r="AV14" s="61" t="str">
        <f t="shared" si="7"/>
        <v/>
      </c>
      <c r="AW14" s="60">
        <f t="shared" si="15"/>
        <v>1</v>
      </c>
      <c r="AX14" s="107"/>
      <c r="AY14" s="91"/>
      <c r="AZ14" s="107"/>
      <c r="BA14" s="60" t="str">
        <f t="shared" si="8"/>
        <v/>
      </c>
      <c r="BB14" s="60">
        <f t="shared" si="16"/>
        <v>1</v>
      </c>
      <c r="BC14" s="107"/>
      <c r="BE14" s="60" t="str">
        <f t="shared" si="17"/>
        <v/>
      </c>
      <c r="BF14" s="60">
        <f t="shared" si="18"/>
        <v>1</v>
      </c>
      <c r="BI14" s="107"/>
      <c r="BJ14" s="116"/>
      <c r="BK14" s="121"/>
      <c r="BL14" s="116"/>
      <c r="BM14" s="116"/>
      <c r="BN14" s="122"/>
      <c r="BO14" s="116"/>
      <c r="BP14" s="122"/>
      <c r="BQ14" s="126"/>
      <c r="BR14" s="126"/>
      <c r="BS14" s="75" t="str">
        <f t="shared" si="19"/>
        <v/>
      </c>
      <c r="BT14" s="60">
        <f t="shared" si="20"/>
        <v>1</v>
      </c>
      <c r="BW14" s="60">
        <f t="shared" si="21"/>
        <v>9</v>
      </c>
      <c r="BX14" s="60">
        <f t="shared" si="22"/>
        <v>1</v>
      </c>
      <c r="BZ14" s="59">
        <f t="shared" si="23"/>
        <v>1</v>
      </c>
      <c r="CD14" s="59"/>
      <c r="CE14" s="59"/>
      <c r="CF14" s="59">
        <f t="shared" si="24"/>
        <v>2</v>
      </c>
      <c r="CG14" s="104"/>
      <c r="CH14" s="68" t="str">
        <f t="shared" si="25"/>
        <v/>
      </c>
      <c r="CI14" s="59"/>
      <c r="CJ14" s="59"/>
      <c r="CK14" s="59"/>
      <c r="CL14" s="95"/>
      <c r="CM14" s="95"/>
      <c r="CN14" s="95"/>
      <c r="CO14" s="95"/>
      <c r="CP14" s="95"/>
      <c r="CQ14" s="95"/>
      <c r="CR14" s="95"/>
      <c r="CS14" s="95"/>
      <c r="CT14" s="95"/>
      <c r="CU14" s="95"/>
      <c r="CV14" s="95"/>
      <c r="CW14" s="95"/>
    </row>
    <row r="15" spans="1:102" ht="11.25" customHeight="1">
      <c r="A15" s="18"/>
      <c r="B15" s="18" t="str">
        <f t="shared" si="0"/>
        <v/>
      </c>
      <c r="C15" s="27" t="str">
        <f>CONCATENATE(B17,"A")</f>
        <v>5A</v>
      </c>
      <c r="D15" s="52" t="s">
        <v>78</v>
      </c>
      <c r="E15" s="131" t="s">
        <v>77</v>
      </c>
      <c r="F15" s="34">
        <v>21</v>
      </c>
      <c r="G15" s="8">
        <f t="shared" si="1"/>
        <v>5</v>
      </c>
      <c r="H15" s="34">
        <v>9</v>
      </c>
      <c r="I15" s="8">
        <f t="shared" si="26"/>
        <v>1</v>
      </c>
      <c r="J15" s="38"/>
      <c r="K15" s="8" t="str">
        <f t="shared" si="9"/>
        <v/>
      </c>
      <c r="L15" s="34"/>
      <c r="M15" s="29" t="str">
        <f t="shared" si="2"/>
        <v/>
      </c>
      <c r="N15" s="113">
        <v>17</v>
      </c>
      <c r="O15" s="114">
        <f>IF(ISBLANK(N15),"",IF(N15=0,$CF$2,CG15))</f>
        <v>3</v>
      </c>
      <c r="P15" s="114" t="e">
        <f>IF(ISNUMBER(O15),IF(ISNUMBER(O15),IF(ISNUMBER(O15),O15+G15+G16+G17+I15+I16+I17+K15+K16+K17+M15+M16+M17,""),""),"")</f>
        <v>#VALUE!</v>
      </c>
      <c r="Q15" s="112" t="str">
        <f>IF(ISNUMBER(P15),VLOOKUP(BQ15,BS:BT,2,FALSE),"")</f>
        <v/>
      </c>
      <c r="R15" s="19" t="str">
        <f t="shared" si="10"/>
        <v/>
      </c>
      <c r="S15" s="9" t="str">
        <f t="shared" si="36"/>
        <v/>
      </c>
      <c r="T15" s="87"/>
      <c r="U15" s="100"/>
      <c r="V15" s="100"/>
      <c r="W15" s="58">
        <f t="shared" si="27"/>
        <v>5</v>
      </c>
      <c r="X15" s="73" t="str">
        <f t="shared" si="28"/>
        <v/>
      </c>
      <c r="Y15" s="74" t="str">
        <f t="shared" si="29"/>
        <v/>
      </c>
      <c r="Z15" s="77">
        <f t="shared" si="11"/>
        <v>1</v>
      </c>
      <c r="AA15" s="75" t="str">
        <f t="shared" si="12"/>
        <v/>
      </c>
      <c r="AB15" s="75" t="str">
        <f t="shared" si="30"/>
        <v/>
      </c>
      <c r="AC15" s="60">
        <f t="shared" si="31"/>
        <v>1</v>
      </c>
      <c r="AF15" s="60">
        <f t="shared" si="4"/>
        <v>24</v>
      </c>
      <c r="AG15" s="60">
        <f t="shared" si="13"/>
        <v>2</v>
      </c>
      <c r="AI15" s="60" t="str">
        <f t="shared" si="14"/>
        <v/>
      </c>
      <c r="AJ15" s="60">
        <f t="shared" si="32"/>
        <v>1</v>
      </c>
      <c r="AL15" s="60" t="str">
        <f t="shared" si="5"/>
        <v/>
      </c>
      <c r="AM15" s="60">
        <f t="shared" si="33"/>
        <v>1</v>
      </c>
      <c r="AO15" s="60">
        <f t="shared" si="6"/>
        <v>18</v>
      </c>
      <c r="AP15" s="60">
        <f t="shared" si="34"/>
        <v>2</v>
      </c>
      <c r="AR15" s="60" t="str">
        <f>IF(ISNUMBER(SMALL(#REF!,ROW()-2)),SMALL(#REF!,ROW()-2),"")</f>
        <v/>
      </c>
      <c r="AS15" s="60">
        <f t="shared" si="35"/>
        <v>1</v>
      </c>
      <c r="AU15" s="111" t="e">
        <f>IF(#REF!,#REF!+0,)</f>
        <v>#REF!</v>
      </c>
      <c r="AV15" s="61" t="str">
        <f t="shared" si="7"/>
        <v/>
      </c>
      <c r="AW15" s="60">
        <f t="shared" si="15"/>
        <v>1</v>
      </c>
      <c r="AX15" s="107" t="str">
        <f>IF(ISNUMBER(AU15),VLOOKUP(AU15,AV:AW,2,FALSE),"")</f>
        <v/>
      </c>
      <c r="AY15" s="91"/>
      <c r="AZ15" s="107" t="e">
        <f>P15</f>
        <v>#VALUE!</v>
      </c>
      <c r="BA15" s="60" t="str">
        <f t="shared" si="8"/>
        <v/>
      </c>
      <c r="BB15" s="60">
        <f t="shared" si="16"/>
        <v>1</v>
      </c>
      <c r="BC15" s="107" t="str">
        <f>IF(ISNUMBER(AZ15),VLOOKUP(AZ15,BA:BB,2,FALSE),"")</f>
        <v/>
      </c>
      <c r="BE15" s="60" t="str">
        <f t="shared" si="17"/>
        <v/>
      </c>
      <c r="BF15" s="60">
        <f t="shared" si="18"/>
        <v>1</v>
      </c>
      <c r="BI15" s="107" t="e">
        <f>P15</f>
        <v>#VALUE!</v>
      </c>
      <c r="BJ15" s="116">
        <f>SUM(G15,G16,G17)</f>
        <v>17</v>
      </c>
      <c r="BK15" s="121">
        <f>SUM(I15,I16,I17)</f>
        <v>5</v>
      </c>
      <c r="BL15" s="122">
        <f>SUM(M15,M16,M17)</f>
        <v>0</v>
      </c>
      <c r="BM15" s="122">
        <f>O15</f>
        <v>3</v>
      </c>
      <c r="BN15" s="122" t="e">
        <f>#REF!</f>
        <v>#REF!</v>
      </c>
      <c r="BO15" s="122">
        <f>SUM(K15,K16,K17)</f>
        <v>0</v>
      </c>
      <c r="BP15" s="122" t="e">
        <f>#REF!</f>
        <v>#REF!</v>
      </c>
      <c r="BQ15" s="126" t="str">
        <f>IF(ISNUMBER(P15),CONCATENATE(BI15+100,BJ15+100,BK15+100,BO15+100,BL15+100,BM15+100)+0,"")</f>
        <v/>
      </c>
      <c r="BR15" s="126" t="str">
        <f>IF(ISNUMBER(SMALL(BQ:BQ,ROW()-2)),SMALL(BQ:BQ,ROW()-2),"")</f>
        <v/>
      </c>
      <c r="BS15" s="75" t="str">
        <f t="shared" si="19"/>
        <v/>
      </c>
      <c r="BT15" s="60">
        <f t="shared" si="20"/>
        <v>1</v>
      </c>
      <c r="BW15" s="60">
        <f t="shared" si="21"/>
        <v>9</v>
      </c>
      <c r="BX15" s="60">
        <f t="shared" si="22"/>
        <v>1</v>
      </c>
      <c r="BZ15" s="59">
        <f t="shared" si="23"/>
        <v>1</v>
      </c>
      <c r="CD15" s="59"/>
      <c r="CE15" s="59"/>
      <c r="CF15" s="59">
        <f t="shared" si="24"/>
        <v>5</v>
      </c>
      <c r="CG15" s="102">
        <f>VLOOKUP(N15,AO:AP,2,FALSE)</f>
        <v>3</v>
      </c>
      <c r="CH15" s="68" t="str">
        <f t="shared" si="25"/>
        <v/>
      </c>
      <c r="CI15" s="59"/>
      <c r="CJ15" s="59"/>
      <c r="CK15" s="59"/>
      <c r="CL15" s="95"/>
      <c r="CM15" s="95"/>
      <c r="CN15" s="95"/>
      <c r="CO15" s="95"/>
      <c r="CP15" s="95"/>
      <c r="CQ15" s="95"/>
      <c r="CR15" s="95"/>
      <c r="CS15" s="95"/>
      <c r="CT15" s="95"/>
      <c r="CU15" s="95"/>
      <c r="CV15" s="95"/>
      <c r="CW15" s="95"/>
    </row>
    <row r="16" spans="1:102" ht="11.25" customHeight="1">
      <c r="A16" s="18"/>
      <c r="B16" s="18" t="str">
        <f t="shared" si="0"/>
        <v/>
      </c>
      <c r="C16" s="27" t="str">
        <f>CONCATENATE(B17,"B")</f>
        <v>5B</v>
      </c>
      <c r="D16" s="52" t="s">
        <v>79</v>
      </c>
      <c r="E16" s="131"/>
      <c r="F16" s="34">
        <v>19</v>
      </c>
      <c r="G16" s="8">
        <f t="shared" si="1"/>
        <v>7</v>
      </c>
      <c r="H16" s="34">
        <v>8</v>
      </c>
      <c r="I16" s="8">
        <f t="shared" si="26"/>
        <v>2</v>
      </c>
      <c r="J16" s="38"/>
      <c r="K16" s="8" t="str">
        <f t="shared" si="9"/>
        <v/>
      </c>
      <c r="L16" s="34"/>
      <c r="M16" s="8" t="str">
        <f t="shared" si="2"/>
        <v/>
      </c>
      <c r="N16" s="113"/>
      <c r="O16" s="114"/>
      <c r="P16" s="114"/>
      <c r="Q16" s="112"/>
      <c r="R16" s="19" t="str">
        <f t="shared" si="10"/>
        <v/>
      </c>
      <c r="S16" s="9" t="str">
        <f t="shared" si="36"/>
        <v/>
      </c>
      <c r="T16" s="87"/>
      <c r="U16" s="100"/>
      <c r="V16" s="100"/>
      <c r="W16" s="58">
        <f t="shared" si="27"/>
        <v>7</v>
      </c>
      <c r="X16" s="73" t="str">
        <f t="shared" si="28"/>
        <v/>
      </c>
      <c r="Y16" s="74" t="str">
        <f t="shared" si="29"/>
        <v/>
      </c>
      <c r="Z16" s="77">
        <f t="shared" si="11"/>
        <v>2</v>
      </c>
      <c r="AA16" s="75" t="str">
        <f t="shared" si="12"/>
        <v/>
      </c>
      <c r="AB16" s="75" t="str">
        <f t="shared" si="30"/>
        <v/>
      </c>
      <c r="AC16" s="60">
        <f t="shared" si="31"/>
        <v>1</v>
      </c>
      <c r="AF16" s="60">
        <f t="shared" si="4"/>
        <v>24</v>
      </c>
      <c r="AG16" s="60">
        <f t="shared" si="13"/>
        <v>2</v>
      </c>
      <c r="AI16" s="60" t="str">
        <f t="shared" si="14"/>
        <v/>
      </c>
      <c r="AJ16" s="60">
        <f t="shared" si="32"/>
        <v>1</v>
      </c>
      <c r="AL16" s="60" t="str">
        <f t="shared" si="5"/>
        <v/>
      </c>
      <c r="AM16" s="60">
        <f t="shared" si="33"/>
        <v>1</v>
      </c>
      <c r="AO16" s="60">
        <f t="shared" si="6"/>
        <v>17</v>
      </c>
      <c r="AP16" s="60">
        <f t="shared" si="34"/>
        <v>3</v>
      </c>
      <c r="AR16" s="60" t="str">
        <f>IF(ISNUMBER(SMALL(#REF!,ROW()-2)),SMALL(#REF!,ROW()-2),"")</f>
        <v/>
      </c>
      <c r="AS16" s="60">
        <f t="shared" si="35"/>
        <v>1</v>
      </c>
      <c r="AU16" s="111"/>
      <c r="AV16" s="61" t="str">
        <f t="shared" si="7"/>
        <v/>
      </c>
      <c r="AW16" s="60">
        <f t="shared" si="15"/>
        <v>1</v>
      </c>
      <c r="AX16" s="107"/>
      <c r="AY16" s="91"/>
      <c r="AZ16" s="107"/>
      <c r="BA16" s="60" t="str">
        <f t="shared" si="8"/>
        <v/>
      </c>
      <c r="BB16" s="60">
        <f t="shared" si="16"/>
        <v>1</v>
      </c>
      <c r="BC16" s="107"/>
      <c r="BE16" s="60" t="str">
        <f t="shared" si="17"/>
        <v/>
      </c>
      <c r="BF16" s="60">
        <f t="shared" si="18"/>
        <v>1</v>
      </c>
      <c r="BI16" s="107"/>
      <c r="BJ16" s="116"/>
      <c r="BK16" s="121"/>
      <c r="BL16" s="116"/>
      <c r="BM16" s="116"/>
      <c r="BN16" s="122"/>
      <c r="BO16" s="116"/>
      <c r="BP16" s="122"/>
      <c r="BQ16" s="126"/>
      <c r="BR16" s="126"/>
      <c r="BS16" s="75" t="str">
        <f t="shared" si="19"/>
        <v/>
      </c>
      <c r="BT16" s="60">
        <f t="shared" si="20"/>
        <v>1</v>
      </c>
      <c r="BW16" s="60">
        <f t="shared" si="21"/>
        <v>9</v>
      </c>
      <c r="BX16" s="60">
        <f t="shared" si="22"/>
        <v>1</v>
      </c>
      <c r="BZ16" s="59">
        <f t="shared" si="23"/>
        <v>2</v>
      </c>
      <c r="CD16" s="59"/>
      <c r="CE16" s="59"/>
      <c r="CF16" s="59">
        <f t="shared" si="24"/>
        <v>7</v>
      </c>
      <c r="CG16" s="102"/>
      <c r="CH16" s="68" t="str">
        <f t="shared" si="25"/>
        <v/>
      </c>
      <c r="CI16" s="59"/>
      <c r="CJ16" s="59"/>
      <c r="CK16" s="59"/>
      <c r="CL16" s="95"/>
      <c r="CM16" s="95"/>
      <c r="CN16" s="95"/>
      <c r="CO16" s="95"/>
      <c r="CP16" s="95"/>
      <c r="CQ16" s="95"/>
      <c r="CR16" s="95"/>
      <c r="CS16" s="95"/>
      <c r="CT16" s="95"/>
      <c r="CU16" s="95"/>
      <c r="CV16" s="95"/>
      <c r="CW16" s="95"/>
    </row>
    <row r="17" spans="1:101" ht="11.25" customHeight="1">
      <c r="A17" s="18"/>
      <c r="B17" s="18">
        <f t="shared" si="0"/>
        <v>5</v>
      </c>
      <c r="C17" s="27" t="str">
        <f>CONCATENATE(B17,"C")</f>
        <v>5C</v>
      </c>
      <c r="D17" s="52" t="s">
        <v>80</v>
      </c>
      <c r="E17" s="131"/>
      <c r="F17" s="34">
        <v>21</v>
      </c>
      <c r="G17" s="8">
        <f t="shared" si="1"/>
        <v>5</v>
      </c>
      <c r="H17" s="34">
        <v>8</v>
      </c>
      <c r="I17" s="8">
        <f t="shared" si="26"/>
        <v>2</v>
      </c>
      <c r="J17" s="38"/>
      <c r="K17" s="8" t="str">
        <f t="shared" si="9"/>
        <v/>
      </c>
      <c r="L17" s="34"/>
      <c r="M17" s="8" t="str">
        <f t="shared" si="2"/>
        <v/>
      </c>
      <c r="N17" s="113"/>
      <c r="O17" s="114"/>
      <c r="P17" s="114"/>
      <c r="Q17" s="112"/>
      <c r="R17" s="19" t="str">
        <f t="shared" si="10"/>
        <v/>
      </c>
      <c r="S17" s="9" t="str">
        <f t="shared" si="36"/>
        <v/>
      </c>
      <c r="T17" s="88"/>
      <c r="U17" s="101"/>
      <c r="V17" s="101"/>
      <c r="W17" s="58">
        <f t="shared" si="27"/>
        <v>5</v>
      </c>
      <c r="X17" s="73" t="str">
        <f t="shared" si="28"/>
        <v/>
      </c>
      <c r="Y17" s="74" t="str">
        <f t="shared" si="29"/>
        <v/>
      </c>
      <c r="Z17" s="77">
        <f t="shared" si="11"/>
        <v>2</v>
      </c>
      <c r="AA17" s="75" t="str">
        <f t="shared" si="12"/>
        <v/>
      </c>
      <c r="AB17" s="75" t="str">
        <f t="shared" si="30"/>
        <v/>
      </c>
      <c r="AC17" s="60">
        <f t="shared" si="31"/>
        <v>1</v>
      </c>
      <c r="AF17" s="60">
        <f t="shared" si="4"/>
        <v>24</v>
      </c>
      <c r="AG17" s="60">
        <f t="shared" si="13"/>
        <v>2</v>
      </c>
      <c r="AI17" s="60" t="str">
        <f t="shared" si="14"/>
        <v/>
      </c>
      <c r="AJ17" s="60">
        <f t="shared" si="32"/>
        <v>1</v>
      </c>
      <c r="AL17" s="60" t="str">
        <f t="shared" si="5"/>
        <v/>
      </c>
      <c r="AM17" s="60">
        <f t="shared" si="33"/>
        <v>1</v>
      </c>
      <c r="AO17" s="60">
        <f t="shared" si="6"/>
        <v>17</v>
      </c>
      <c r="AP17" s="60">
        <f t="shared" si="34"/>
        <v>3</v>
      </c>
      <c r="AR17" s="60" t="str">
        <f>IF(ISNUMBER(SMALL(#REF!,ROW()-2)),SMALL(#REF!,ROW()-2),"")</f>
        <v/>
      </c>
      <c r="AS17" s="60">
        <f t="shared" si="35"/>
        <v>1</v>
      </c>
      <c r="AU17" s="111"/>
      <c r="AV17" s="61" t="str">
        <f t="shared" si="7"/>
        <v/>
      </c>
      <c r="AW17" s="60">
        <f t="shared" si="15"/>
        <v>1</v>
      </c>
      <c r="AX17" s="107"/>
      <c r="AY17" s="91"/>
      <c r="AZ17" s="107"/>
      <c r="BA17" s="60" t="str">
        <f t="shared" si="8"/>
        <v/>
      </c>
      <c r="BB17" s="60">
        <f t="shared" si="16"/>
        <v>1</v>
      </c>
      <c r="BC17" s="107"/>
      <c r="BE17" s="60" t="str">
        <f t="shared" si="17"/>
        <v/>
      </c>
      <c r="BF17" s="60">
        <f t="shared" si="18"/>
        <v>1</v>
      </c>
      <c r="BI17" s="107"/>
      <c r="BJ17" s="116"/>
      <c r="BK17" s="121"/>
      <c r="BL17" s="116"/>
      <c r="BM17" s="116"/>
      <c r="BN17" s="122"/>
      <c r="BO17" s="116"/>
      <c r="BP17" s="122"/>
      <c r="BQ17" s="126"/>
      <c r="BR17" s="126"/>
      <c r="BS17" s="75" t="str">
        <f t="shared" si="19"/>
        <v/>
      </c>
      <c r="BT17" s="60">
        <f t="shared" si="20"/>
        <v>1</v>
      </c>
      <c r="BW17" s="60">
        <f t="shared" si="21"/>
        <v>9</v>
      </c>
      <c r="BX17" s="60">
        <f t="shared" si="22"/>
        <v>1</v>
      </c>
      <c r="BZ17" s="59">
        <f t="shared" si="23"/>
        <v>2</v>
      </c>
      <c r="CD17" s="59"/>
      <c r="CE17" s="59"/>
      <c r="CF17" s="59">
        <f t="shared" si="24"/>
        <v>5</v>
      </c>
      <c r="CG17" s="103"/>
      <c r="CH17" s="68" t="str">
        <f t="shared" si="25"/>
        <v/>
      </c>
      <c r="CI17" s="59"/>
      <c r="CJ17" s="59"/>
      <c r="CK17" s="59"/>
      <c r="CL17" s="95"/>
      <c r="CM17" s="95"/>
      <c r="CN17" s="95"/>
      <c r="CO17" s="95"/>
      <c r="CP17" s="95"/>
      <c r="CQ17" s="95"/>
      <c r="CR17" s="95"/>
      <c r="CS17" s="95"/>
      <c r="CT17" s="95"/>
      <c r="CU17" s="95"/>
      <c r="CV17" s="95"/>
      <c r="CW17" s="95"/>
    </row>
    <row r="18" spans="1:101" ht="11.25" customHeight="1">
      <c r="A18" s="18"/>
      <c r="B18" s="18" t="str">
        <f t="shared" si="0"/>
        <v/>
      </c>
      <c r="C18" s="27" t="str">
        <f>CONCATENATE(B20,"A")</f>
        <v>6A</v>
      </c>
      <c r="D18" s="52" t="s">
        <v>98</v>
      </c>
      <c r="E18" s="135"/>
      <c r="F18" s="34">
        <v>22</v>
      </c>
      <c r="G18" s="8">
        <f t="shared" si="1"/>
        <v>4</v>
      </c>
      <c r="H18" s="34">
        <v>9</v>
      </c>
      <c r="I18" s="8">
        <f t="shared" si="26"/>
        <v>1</v>
      </c>
      <c r="J18" s="38"/>
      <c r="K18" s="8" t="str">
        <f t="shared" si="9"/>
        <v/>
      </c>
      <c r="L18" s="34"/>
      <c r="M18" s="19" t="str">
        <f t="shared" si="2"/>
        <v/>
      </c>
      <c r="N18" s="113">
        <v>18</v>
      </c>
      <c r="O18" s="115">
        <f>IF(ISBLANK(N18),"",IF(N18=0,$CF$2,CG18))</f>
        <v>2</v>
      </c>
      <c r="P18" s="114" t="e">
        <f>IF(ISNUMBER(O18),IF(ISNUMBER(O18),IF(ISNUMBER(O18),O18+G18+G19+G20+I18+I19+I20+K18+K19+K20+M18+M19+M20,""),""),"")</f>
        <v>#VALUE!</v>
      </c>
      <c r="Q18" s="112" t="str">
        <f>IF(ISNUMBER(P18),VLOOKUP(BQ18,BS:BT,2,FALSE),"")</f>
        <v/>
      </c>
      <c r="R18" s="19" t="str">
        <f t="shared" si="10"/>
        <v/>
      </c>
      <c r="S18" s="20" t="str">
        <f t="shared" si="36"/>
        <v/>
      </c>
      <c r="T18" s="88"/>
      <c r="U18" s="101"/>
      <c r="V18" s="101"/>
      <c r="W18" s="58">
        <f t="shared" si="27"/>
        <v>4</v>
      </c>
      <c r="X18" s="73" t="str">
        <f t="shared" si="28"/>
        <v/>
      </c>
      <c r="Y18" s="74" t="str">
        <f t="shared" si="29"/>
        <v/>
      </c>
      <c r="Z18" s="77">
        <f t="shared" si="11"/>
        <v>1</v>
      </c>
      <c r="AA18" s="75" t="str">
        <f t="shared" si="12"/>
        <v/>
      </c>
      <c r="AB18" s="75" t="str">
        <f t="shared" si="30"/>
        <v/>
      </c>
      <c r="AC18" s="60">
        <f t="shared" si="31"/>
        <v>1</v>
      </c>
      <c r="AF18" s="60">
        <f t="shared" si="4"/>
        <v>24</v>
      </c>
      <c r="AG18" s="60">
        <f t="shared" si="13"/>
        <v>2</v>
      </c>
      <c r="AI18" s="60" t="str">
        <f t="shared" si="14"/>
        <v/>
      </c>
      <c r="AJ18" s="60">
        <f t="shared" si="32"/>
        <v>1</v>
      </c>
      <c r="AL18" s="60" t="str">
        <f t="shared" si="5"/>
        <v/>
      </c>
      <c r="AM18" s="60">
        <f t="shared" si="33"/>
        <v>1</v>
      </c>
      <c r="AO18" s="60">
        <f t="shared" si="6"/>
        <v>16</v>
      </c>
      <c r="AP18" s="60">
        <f t="shared" si="34"/>
        <v>4</v>
      </c>
      <c r="AR18" s="60" t="str">
        <f>IF(ISNUMBER(SMALL(#REF!,ROW()-2)),SMALL(#REF!,ROW()-2),"")</f>
        <v/>
      </c>
      <c r="AS18" s="60">
        <f t="shared" si="35"/>
        <v>1</v>
      </c>
      <c r="AU18" s="111" t="e">
        <f>IF(#REF!,#REF!+0,)</f>
        <v>#REF!</v>
      </c>
      <c r="AV18" s="61" t="str">
        <f t="shared" si="7"/>
        <v/>
      </c>
      <c r="AW18" s="60">
        <f t="shared" si="15"/>
        <v>1</v>
      </c>
      <c r="AX18" s="107" t="str">
        <f>IF(ISNUMBER(AU18),VLOOKUP(AU18,AV:AW,2,FALSE),"")</f>
        <v/>
      </c>
      <c r="AY18" s="91"/>
      <c r="AZ18" s="107" t="e">
        <f>P18</f>
        <v>#VALUE!</v>
      </c>
      <c r="BA18" s="60" t="str">
        <f t="shared" si="8"/>
        <v/>
      </c>
      <c r="BB18" s="60">
        <f t="shared" si="16"/>
        <v>1</v>
      </c>
      <c r="BC18" s="107" t="str">
        <f>IF(ISNUMBER(AZ18),VLOOKUP(AZ18,BA:BB,2,FALSE),"")</f>
        <v/>
      </c>
      <c r="BE18" s="60" t="str">
        <f t="shared" si="17"/>
        <v/>
      </c>
      <c r="BF18" s="60">
        <f t="shared" si="18"/>
        <v>1</v>
      </c>
      <c r="BI18" s="107" t="e">
        <f>P18</f>
        <v>#VALUE!</v>
      </c>
      <c r="BJ18" s="116">
        <f>SUM(G18,G19,G20)</f>
        <v>12</v>
      </c>
      <c r="BK18" s="121">
        <f>SUM(I18,I19,I20)</f>
        <v>3</v>
      </c>
      <c r="BL18" s="122">
        <f>SUM(M18,M19,M20)</f>
        <v>0</v>
      </c>
      <c r="BM18" s="122">
        <f>O18</f>
        <v>2</v>
      </c>
      <c r="BN18" s="122" t="e">
        <f>#REF!</f>
        <v>#REF!</v>
      </c>
      <c r="BO18" s="122">
        <f>SUM(K18,K19,K20)</f>
        <v>0</v>
      </c>
      <c r="BP18" s="122" t="e">
        <f>#REF!</f>
        <v>#REF!</v>
      </c>
      <c r="BQ18" s="126" t="str">
        <f>IF(ISNUMBER(P18),CONCATENATE(BI18+100,BJ18+100,BK18+100,BO18+100,BL18+100,BM18+100)+0,"")</f>
        <v/>
      </c>
      <c r="BR18" s="126" t="str">
        <f>IF(ISNUMBER(SMALL(BQ:BQ,ROW()-2)),SMALL(BQ:BQ,ROW()-2),"")</f>
        <v/>
      </c>
      <c r="BS18" s="75" t="str">
        <f t="shared" si="19"/>
        <v/>
      </c>
      <c r="BT18" s="60">
        <f t="shared" si="20"/>
        <v>1</v>
      </c>
      <c r="BW18" s="60">
        <f t="shared" si="21"/>
        <v>9</v>
      </c>
      <c r="BX18" s="60">
        <f t="shared" si="22"/>
        <v>1</v>
      </c>
      <c r="BZ18" s="59">
        <f t="shared" si="23"/>
        <v>1</v>
      </c>
      <c r="CD18" s="59"/>
      <c r="CE18" s="59"/>
      <c r="CF18" s="59">
        <f t="shared" si="24"/>
        <v>4</v>
      </c>
      <c r="CG18" s="104">
        <f>VLOOKUP(N18,AO:AP,2,FALSE)</f>
        <v>2</v>
      </c>
      <c r="CH18" s="68" t="str">
        <f t="shared" si="25"/>
        <v/>
      </c>
      <c r="CI18" s="59"/>
      <c r="CJ18" s="59"/>
      <c r="CK18" s="59"/>
      <c r="CL18" s="95"/>
      <c r="CM18" s="95"/>
      <c r="CN18" s="95"/>
      <c r="CO18" s="95"/>
      <c r="CP18" s="95"/>
      <c r="CQ18" s="95"/>
      <c r="CR18" s="95"/>
      <c r="CS18" s="95"/>
      <c r="CT18" s="95"/>
      <c r="CU18" s="95"/>
      <c r="CV18" s="95"/>
      <c r="CW18" s="95"/>
    </row>
    <row r="19" spans="1:101" ht="11.25" customHeight="1">
      <c r="A19" s="18"/>
      <c r="B19" s="18" t="str">
        <f t="shared" si="0"/>
        <v/>
      </c>
      <c r="C19" s="27" t="str">
        <f>CONCATENATE(B20,"B")</f>
        <v>6B</v>
      </c>
      <c r="D19" s="52" t="s">
        <v>99</v>
      </c>
      <c r="E19" s="135" t="s">
        <v>97</v>
      </c>
      <c r="F19" s="34">
        <v>22</v>
      </c>
      <c r="G19" s="8">
        <f t="shared" si="1"/>
        <v>4</v>
      </c>
      <c r="H19" s="34">
        <v>9</v>
      </c>
      <c r="I19" s="8">
        <f t="shared" si="26"/>
        <v>1</v>
      </c>
      <c r="J19" s="38"/>
      <c r="K19" s="8" t="str">
        <f t="shared" si="9"/>
        <v/>
      </c>
      <c r="L19" s="34"/>
      <c r="M19" s="19" t="str">
        <f t="shared" si="2"/>
        <v/>
      </c>
      <c r="N19" s="113"/>
      <c r="O19" s="115"/>
      <c r="P19" s="114"/>
      <c r="Q19" s="112"/>
      <c r="R19" s="19" t="str">
        <f t="shared" si="10"/>
        <v/>
      </c>
      <c r="S19" s="20" t="str">
        <f t="shared" si="36"/>
        <v/>
      </c>
      <c r="T19" s="88"/>
      <c r="U19" s="101"/>
      <c r="V19" s="101"/>
      <c r="W19" s="58">
        <f t="shared" si="27"/>
        <v>4</v>
      </c>
      <c r="X19" s="73" t="str">
        <f t="shared" si="28"/>
        <v/>
      </c>
      <c r="Y19" s="74" t="str">
        <f t="shared" si="29"/>
        <v/>
      </c>
      <c r="Z19" s="77">
        <f t="shared" si="11"/>
        <v>1</v>
      </c>
      <c r="AA19" s="75" t="str">
        <f t="shared" si="12"/>
        <v/>
      </c>
      <c r="AB19" s="75" t="str">
        <f t="shared" si="30"/>
        <v/>
      </c>
      <c r="AC19" s="60">
        <f t="shared" si="31"/>
        <v>1</v>
      </c>
      <c r="AF19" s="60">
        <f t="shared" si="4"/>
        <v>23</v>
      </c>
      <c r="AG19" s="60">
        <f t="shared" si="13"/>
        <v>3</v>
      </c>
      <c r="AI19" s="60" t="str">
        <f t="shared" si="14"/>
        <v/>
      </c>
      <c r="AJ19" s="60">
        <f t="shared" si="32"/>
        <v>1</v>
      </c>
      <c r="AL19" s="60" t="str">
        <f t="shared" si="5"/>
        <v/>
      </c>
      <c r="AM19" s="60">
        <f t="shared" si="33"/>
        <v>1</v>
      </c>
      <c r="AO19" s="60">
        <f t="shared" si="6"/>
        <v>13</v>
      </c>
      <c r="AP19" s="60">
        <f t="shared" si="34"/>
        <v>5</v>
      </c>
      <c r="AR19" s="60" t="str">
        <f>IF(ISNUMBER(SMALL(#REF!,ROW()-2)),SMALL(#REF!,ROW()-2),"")</f>
        <v/>
      </c>
      <c r="AS19" s="60">
        <f t="shared" si="35"/>
        <v>1</v>
      </c>
      <c r="AU19" s="111"/>
      <c r="AV19" s="61" t="str">
        <f t="shared" si="7"/>
        <v/>
      </c>
      <c r="AW19" s="60">
        <f t="shared" si="15"/>
        <v>1</v>
      </c>
      <c r="AX19" s="107"/>
      <c r="AY19" s="91"/>
      <c r="AZ19" s="107"/>
      <c r="BA19" s="60" t="str">
        <f t="shared" si="8"/>
        <v/>
      </c>
      <c r="BB19" s="60">
        <f t="shared" si="16"/>
        <v>1</v>
      </c>
      <c r="BC19" s="107"/>
      <c r="BE19" s="60" t="str">
        <f t="shared" si="17"/>
        <v/>
      </c>
      <c r="BF19" s="60">
        <f t="shared" si="18"/>
        <v>1</v>
      </c>
      <c r="BI19" s="107"/>
      <c r="BJ19" s="116"/>
      <c r="BK19" s="121"/>
      <c r="BL19" s="116"/>
      <c r="BM19" s="116"/>
      <c r="BN19" s="122"/>
      <c r="BO19" s="116"/>
      <c r="BP19" s="122"/>
      <c r="BQ19" s="126"/>
      <c r="BR19" s="126"/>
      <c r="BS19" s="75" t="str">
        <f t="shared" si="19"/>
        <v/>
      </c>
      <c r="BT19" s="60">
        <f t="shared" si="20"/>
        <v>1</v>
      </c>
      <c r="BW19" s="60">
        <f t="shared" si="21"/>
        <v>9</v>
      </c>
      <c r="BX19" s="60">
        <f t="shared" si="22"/>
        <v>1</v>
      </c>
      <c r="BZ19" s="59">
        <f t="shared" si="23"/>
        <v>1</v>
      </c>
      <c r="CD19" s="59"/>
      <c r="CE19" s="59"/>
      <c r="CF19" s="59">
        <f t="shared" si="24"/>
        <v>4</v>
      </c>
      <c r="CG19" s="104"/>
      <c r="CH19" s="68" t="str">
        <f t="shared" si="25"/>
        <v/>
      </c>
      <c r="CI19" s="59"/>
      <c r="CJ19" s="59"/>
      <c r="CK19" s="59"/>
      <c r="CL19" s="95"/>
      <c r="CM19" s="95"/>
      <c r="CN19" s="95"/>
      <c r="CO19" s="95"/>
      <c r="CP19" s="95"/>
      <c r="CQ19" s="95"/>
      <c r="CR19" s="95"/>
      <c r="CS19" s="95"/>
      <c r="CT19" s="95"/>
      <c r="CU19" s="95"/>
      <c r="CV19" s="95"/>
      <c r="CW19" s="95"/>
    </row>
    <row r="20" spans="1:101" ht="11.25" customHeight="1">
      <c r="A20" s="18"/>
      <c r="B20" s="18">
        <f t="shared" si="0"/>
        <v>6</v>
      </c>
      <c r="C20" s="27" t="str">
        <f>CONCATENATE(B20,"C")</f>
        <v>6C</v>
      </c>
      <c r="D20" s="52" t="s">
        <v>100</v>
      </c>
      <c r="E20" s="135"/>
      <c r="F20" s="34">
        <v>22</v>
      </c>
      <c r="G20" s="8">
        <f t="shared" si="1"/>
        <v>4</v>
      </c>
      <c r="H20" s="34">
        <v>9</v>
      </c>
      <c r="I20" s="8">
        <f t="shared" si="26"/>
        <v>1</v>
      </c>
      <c r="J20" s="38"/>
      <c r="K20" s="8" t="str">
        <f t="shared" si="9"/>
        <v/>
      </c>
      <c r="L20" s="34"/>
      <c r="M20" s="19" t="str">
        <f t="shared" si="2"/>
        <v/>
      </c>
      <c r="N20" s="113"/>
      <c r="O20" s="115"/>
      <c r="P20" s="114"/>
      <c r="Q20" s="112"/>
      <c r="R20" s="19" t="str">
        <f t="shared" si="10"/>
        <v/>
      </c>
      <c r="S20" s="20" t="str">
        <f t="shared" si="36"/>
        <v/>
      </c>
      <c r="T20" s="88"/>
      <c r="U20" s="101"/>
      <c r="V20" s="101"/>
      <c r="W20" s="58">
        <f t="shared" si="27"/>
        <v>4</v>
      </c>
      <c r="X20" s="73" t="str">
        <f t="shared" si="28"/>
        <v/>
      </c>
      <c r="Y20" s="74" t="str">
        <f t="shared" si="29"/>
        <v/>
      </c>
      <c r="Z20" s="77">
        <f t="shared" si="11"/>
        <v>1</v>
      </c>
      <c r="AA20" s="75" t="str">
        <f t="shared" si="12"/>
        <v/>
      </c>
      <c r="AB20" s="75" t="str">
        <f t="shared" si="30"/>
        <v/>
      </c>
      <c r="AC20" s="60">
        <f t="shared" si="31"/>
        <v>1</v>
      </c>
      <c r="AF20" s="60">
        <f t="shared" si="4"/>
        <v>23</v>
      </c>
      <c r="AG20" s="60">
        <f t="shared" si="13"/>
        <v>3</v>
      </c>
      <c r="AI20" s="60" t="str">
        <f t="shared" si="14"/>
        <v/>
      </c>
      <c r="AJ20" s="60">
        <f t="shared" si="32"/>
        <v>1</v>
      </c>
      <c r="AL20" s="60" t="str">
        <f t="shared" si="5"/>
        <v/>
      </c>
      <c r="AM20" s="60">
        <f t="shared" si="33"/>
        <v>1</v>
      </c>
      <c r="AO20" s="60" t="str">
        <f t="shared" si="6"/>
        <v/>
      </c>
      <c r="AP20" s="60">
        <f t="shared" si="34"/>
        <v>6</v>
      </c>
      <c r="AR20" s="60" t="str">
        <f>IF(ISNUMBER(SMALL(#REF!,ROW()-2)),SMALL(#REF!,ROW()-2),"")</f>
        <v/>
      </c>
      <c r="AS20" s="60">
        <f t="shared" si="35"/>
        <v>1</v>
      </c>
      <c r="AU20" s="111"/>
      <c r="AV20" s="61" t="str">
        <f t="shared" si="7"/>
        <v/>
      </c>
      <c r="AW20" s="60">
        <f t="shared" si="15"/>
        <v>1</v>
      </c>
      <c r="AX20" s="107"/>
      <c r="AY20" s="91"/>
      <c r="AZ20" s="107"/>
      <c r="BA20" s="60" t="str">
        <f t="shared" si="8"/>
        <v/>
      </c>
      <c r="BB20" s="60">
        <f t="shared" si="16"/>
        <v>1</v>
      </c>
      <c r="BC20" s="107"/>
      <c r="BE20" s="60" t="str">
        <f t="shared" si="17"/>
        <v/>
      </c>
      <c r="BF20" s="60">
        <f t="shared" si="18"/>
        <v>1</v>
      </c>
      <c r="BI20" s="107"/>
      <c r="BJ20" s="116"/>
      <c r="BK20" s="121"/>
      <c r="BL20" s="116"/>
      <c r="BM20" s="116"/>
      <c r="BN20" s="122"/>
      <c r="BO20" s="116"/>
      <c r="BP20" s="122"/>
      <c r="BQ20" s="126"/>
      <c r="BR20" s="126"/>
      <c r="BS20" s="75" t="str">
        <f t="shared" si="19"/>
        <v/>
      </c>
      <c r="BT20" s="60">
        <f t="shared" si="20"/>
        <v>1</v>
      </c>
      <c r="BW20" s="60">
        <f t="shared" si="21"/>
        <v>9</v>
      </c>
      <c r="BX20" s="60">
        <f t="shared" si="22"/>
        <v>1</v>
      </c>
      <c r="BZ20" s="59">
        <f t="shared" si="23"/>
        <v>1</v>
      </c>
      <c r="CD20" s="59"/>
      <c r="CE20" s="59"/>
      <c r="CF20" s="59">
        <f t="shared" si="24"/>
        <v>4</v>
      </c>
      <c r="CG20" s="104"/>
      <c r="CH20" s="68" t="str">
        <f t="shared" si="25"/>
        <v/>
      </c>
      <c r="CI20" s="59"/>
      <c r="CJ20" s="59"/>
      <c r="CK20" s="59"/>
      <c r="CL20" s="95"/>
      <c r="CM20" s="95"/>
      <c r="CN20" s="95"/>
      <c r="CO20" s="95"/>
      <c r="CP20" s="95"/>
      <c r="CQ20" s="95"/>
      <c r="CR20" s="95"/>
      <c r="CS20" s="95"/>
      <c r="CT20" s="95"/>
      <c r="CU20" s="95"/>
      <c r="CV20" s="95"/>
      <c r="CW20" s="95"/>
    </row>
    <row r="21" spans="1:101" ht="12" customHeight="1">
      <c r="A21" s="18"/>
      <c r="B21" s="18" t="str">
        <f t="shared" si="0"/>
        <v/>
      </c>
      <c r="C21" s="27" t="str">
        <f>CONCATENATE(B23,"A")</f>
        <v>7A</v>
      </c>
      <c r="D21" s="52" t="s">
        <v>50</v>
      </c>
      <c r="E21" s="131" t="s">
        <v>49</v>
      </c>
      <c r="F21" s="34">
        <v>25</v>
      </c>
      <c r="G21" s="8">
        <f t="shared" si="1"/>
        <v>1</v>
      </c>
      <c r="H21" s="34">
        <v>9</v>
      </c>
      <c r="I21" s="8">
        <f t="shared" si="26"/>
        <v>1</v>
      </c>
      <c r="J21" s="38"/>
      <c r="K21" s="8" t="str">
        <f t="shared" si="9"/>
        <v/>
      </c>
      <c r="L21" s="34"/>
      <c r="M21" s="29" t="str">
        <f t="shared" si="2"/>
        <v/>
      </c>
      <c r="N21" s="113">
        <v>20</v>
      </c>
      <c r="O21" s="114">
        <f>IF(ISBLANK(N21),"",IF(N21=0,$CF$2,CG21))</f>
        <v>1</v>
      </c>
      <c r="P21" s="114" t="e">
        <f>IF(ISNUMBER(O21),IF(ISNUMBER(O21),IF(ISNUMBER(O21),O21+G21+G22+G23+I21+I22+I23+K21+K22+K23+M21+M22+M23,""),""),"")</f>
        <v>#VALUE!</v>
      </c>
      <c r="Q21" s="112" t="str">
        <f>IF(ISNUMBER(P21),VLOOKUP(BQ21,BS:BT,2,FALSE),"")</f>
        <v/>
      </c>
      <c r="R21" s="19" t="str">
        <f t="shared" si="10"/>
        <v/>
      </c>
      <c r="S21" s="9" t="str">
        <f t="shared" si="36"/>
        <v/>
      </c>
      <c r="T21" s="88"/>
      <c r="U21" s="101"/>
      <c r="V21" s="101"/>
      <c r="W21" s="58">
        <f t="shared" si="27"/>
        <v>1</v>
      </c>
      <c r="X21" s="73" t="str">
        <f t="shared" si="28"/>
        <v/>
      </c>
      <c r="Y21" s="74" t="str">
        <f t="shared" si="29"/>
        <v/>
      </c>
      <c r="Z21" s="77">
        <f t="shared" si="11"/>
        <v>1</v>
      </c>
      <c r="AA21" s="75" t="str">
        <f t="shared" si="12"/>
        <v/>
      </c>
      <c r="AB21" s="75" t="str">
        <f t="shared" si="30"/>
        <v/>
      </c>
      <c r="AC21" s="60">
        <f t="shared" si="31"/>
        <v>1</v>
      </c>
      <c r="AF21" s="60">
        <f t="shared" si="4"/>
        <v>23</v>
      </c>
      <c r="AG21" s="60">
        <f t="shared" si="13"/>
        <v>3</v>
      </c>
      <c r="AI21" s="60" t="str">
        <f t="shared" si="14"/>
        <v/>
      </c>
      <c r="AJ21" s="60">
        <f t="shared" si="32"/>
        <v>1</v>
      </c>
      <c r="AL21" s="60" t="str">
        <f t="shared" si="5"/>
        <v/>
      </c>
      <c r="AM21" s="60">
        <f t="shared" si="33"/>
        <v>1</v>
      </c>
      <c r="AO21" s="60" t="str">
        <f t="shared" si="6"/>
        <v/>
      </c>
      <c r="AP21" s="60">
        <f t="shared" si="34"/>
        <v>6</v>
      </c>
      <c r="AR21" s="60" t="str">
        <f>IF(ISNUMBER(SMALL(#REF!,ROW()-2)),SMALL(#REF!,ROW()-2),"")</f>
        <v/>
      </c>
      <c r="AS21" s="60">
        <f t="shared" si="35"/>
        <v>1</v>
      </c>
      <c r="AU21" s="111" t="e">
        <f>IF(#REF!,#REF!+0,)</f>
        <v>#REF!</v>
      </c>
      <c r="AV21" s="61" t="str">
        <f t="shared" si="7"/>
        <v/>
      </c>
      <c r="AW21" s="60">
        <f t="shared" si="15"/>
        <v>1</v>
      </c>
      <c r="AX21" s="107" t="str">
        <f>IF(ISNUMBER(AU21),VLOOKUP(AU21,AV:AW,2,FALSE),"")</f>
        <v/>
      </c>
      <c r="AY21" s="91"/>
      <c r="AZ21" s="107" t="e">
        <f>P21</f>
        <v>#VALUE!</v>
      </c>
      <c r="BA21" s="60" t="str">
        <f t="shared" si="8"/>
        <v/>
      </c>
      <c r="BB21" s="60">
        <f t="shared" si="16"/>
        <v>1</v>
      </c>
      <c r="BC21" s="107" t="str">
        <f>IF(ISNUMBER(AZ21),VLOOKUP(AZ21,BA:BB,2,FALSE),"")</f>
        <v/>
      </c>
      <c r="BE21" s="60" t="str">
        <f t="shared" si="17"/>
        <v/>
      </c>
      <c r="BF21" s="60">
        <f t="shared" si="18"/>
        <v>1</v>
      </c>
      <c r="BI21" s="107" t="e">
        <f>P21</f>
        <v>#VALUE!</v>
      </c>
      <c r="BJ21" s="116">
        <f>SUM(G21,G22,G23)</f>
        <v>9</v>
      </c>
      <c r="BK21" s="121">
        <f>SUM(I21,I22,I23)</f>
        <v>3</v>
      </c>
      <c r="BL21" s="122">
        <f>SUM(M21,M22,M23)</f>
        <v>0</v>
      </c>
      <c r="BM21" s="122">
        <f>O21</f>
        <v>1</v>
      </c>
      <c r="BN21" s="122" t="e">
        <f>#REF!</f>
        <v>#REF!</v>
      </c>
      <c r="BO21" s="122">
        <f>SUM(K21,K22,K23)</f>
        <v>0</v>
      </c>
      <c r="BP21" s="122" t="e">
        <f>#REF!</f>
        <v>#REF!</v>
      </c>
      <c r="BQ21" s="126" t="str">
        <f>IF(ISNUMBER(P21),CONCATENATE(BI21+100,BJ21+100,BK21+100,BO21+100,BL21+100,BM21+100)+0,"")</f>
        <v/>
      </c>
      <c r="BR21" s="126" t="str">
        <f>IF(ISNUMBER(SMALL(BQ:BQ,ROW()-2)),SMALL(BQ:BQ,ROW()-2),"")</f>
        <v/>
      </c>
      <c r="BS21" s="75" t="str">
        <f t="shared" si="19"/>
        <v/>
      </c>
      <c r="BT21" s="60">
        <f t="shared" si="20"/>
        <v>1</v>
      </c>
      <c r="BW21" s="60">
        <f t="shared" si="21"/>
        <v>9</v>
      </c>
      <c r="BX21" s="60">
        <f t="shared" si="22"/>
        <v>1</v>
      </c>
      <c r="BZ21" s="59">
        <f t="shared" si="23"/>
        <v>1</v>
      </c>
      <c r="CD21" s="59"/>
      <c r="CE21" s="59"/>
      <c r="CF21" s="59">
        <f t="shared" si="24"/>
        <v>1</v>
      </c>
      <c r="CG21" s="102">
        <f>VLOOKUP(N21,AO:AP,2,FALSE)</f>
        <v>1</v>
      </c>
      <c r="CH21" s="68" t="str">
        <f t="shared" si="25"/>
        <v/>
      </c>
      <c r="CI21" s="59"/>
      <c r="CJ21" s="59"/>
      <c r="CK21" s="59"/>
      <c r="CL21" s="95"/>
      <c r="CM21" s="95"/>
      <c r="CN21" s="95"/>
      <c r="CO21" s="95"/>
      <c r="CP21" s="95"/>
      <c r="CQ21" s="95"/>
      <c r="CR21" s="95"/>
      <c r="CS21" s="95"/>
      <c r="CT21" s="95"/>
      <c r="CU21" s="95"/>
      <c r="CV21" s="95"/>
      <c r="CW21" s="95"/>
    </row>
    <row r="22" spans="1:101" ht="12" customHeight="1">
      <c r="A22" s="18"/>
      <c r="B22" s="18" t="str">
        <f t="shared" si="0"/>
        <v/>
      </c>
      <c r="C22" s="27" t="str">
        <f>CONCATENATE(B23,"B")</f>
        <v>7B</v>
      </c>
      <c r="D22" s="52" t="s">
        <v>51</v>
      </c>
      <c r="E22" s="131"/>
      <c r="F22" s="34">
        <v>21</v>
      </c>
      <c r="G22" s="8">
        <f t="shared" si="1"/>
        <v>5</v>
      </c>
      <c r="H22" s="34">
        <v>9</v>
      </c>
      <c r="I22" s="8">
        <f t="shared" si="26"/>
        <v>1</v>
      </c>
      <c r="J22" s="38"/>
      <c r="K22" s="8" t="str">
        <f t="shared" si="9"/>
        <v/>
      </c>
      <c r="L22" s="34"/>
      <c r="M22" s="8" t="str">
        <f t="shared" si="2"/>
        <v/>
      </c>
      <c r="N22" s="113"/>
      <c r="O22" s="114"/>
      <c r="P22" s="114"/>
      <c r="Q22" s="112"/>
      <c r="R22" s="19" t="str">
        <f t="shared" si="10"/>
        <v/>
      </c>
      <c r="S22" s="9" t="str">
        <f t="shared" si="36"/>
        <v/>
      </c>
      <c r="T22" s="88"/>
      <c r="U22" s="101"/>
      <c r="V22" s="101"/>
      <c r="W22" s="58">
        <f t="shared" si="27"/>
        <v>5</v>
      </c>
      <c r="X22" s="73" t="str">
        <f t="shared" si="28"/>
        <v/>
      </c>
      <c r="Y22" s="74" t="str">
        <f t="shared" si="29"/>
        <v/>
      </c>
      <c r="Z22" s="77">
        <f t="shared" si="11"/>
        <v>1</v>
      </c>
      <c r="AA22" s="75" t="str">
        <f t="shared" si="12"/>
        <v/>
      </c>
      <c r="AB22" s="75" t="str">
        <f t="shared" si="30"/>
        <v/>
      </c>
      <c r="AC22" s="60">
        <f t="shared" si="31"/>
        <v>1</v>
      </c>
      <c r="AF22" s="60">
        <f t="shared" si="4"/>
        <v>23</v>
      </c>
      <c r="AG22" s="60">
        <f t="shared" si="13"/>
        <v>3</v>
      </c>
      <c r="AI22" s="60" t="str">
        <f t="shared" si="14"/>
        <v/>
      </c>
      <c r="AJ22" s="60">
        <f t="shared" si="32"/>
        <v>1</v>
      </c>
      <c r="AL22" s="60" t="str">
        <f t="shared" si="5"/>
        <v/>
      </c>
      <c r="AM22" s="60">
        <f t="shared" si="33"/>
        <v>1</v>
      </c>
      <c r="AO22" s="60" t="str">
        <f t="shared" si="6"/>
        <v/>
      </c>
      <c r="AP22" s="60">
        <f t="shared" si="34"/>
        <v>6</v>
      </c>
      <c r="AR22" s="60" t="str">
        <f>IF(ISNUMBER(SMALL(#REF!,ROW()-2)),SMALL(#REF!,ROW()-2),"")</f>
        <v/>
      </c>
      <c r="AS22" s="60">
        <f t="shared" si="35"/>
        <v>1</v>
      </c>
      <c r="AU22" s="111"/>
      <c r="AV22" s="61" t="str">
        <f t="shared" si="7"/>
        <v/>
      </c>
      <c r="AW22" s="60">
        <f t="shared" si="15"/>
        <v>1</v>
      </c>
      <c r="AX22" s="107"/>
      <c r="AY22" s="91"/>
      <c r="AZ22" s="107"/>
      <c r="BA22" s="60" t="str">
        <f t="shared" si="8"/>
        <v/>
      </c>
      <c r="BB22" s="60">
        <f t="shared" si="16"/>
        <v>1</v>
      </c>
      <c r="BC22" s="107"/>
      <c r="BE22" s="60" t="str">
        <f t="shared" si="17"/>
        <v/>
      </c>
      <c r="BF22" s="60">
        <f t="shared" si="18"/>
        <v>1</v>
      </c>
      <c r="BI22" s="107"/>
      <c r="BJ22" s="116"/>
      <c r="BK22" s="121"/>
      <c r="BL22" s="116"/>
      <c r="BM22" s="116"/>
      <c r="BN22" s="122"/>
      <c r="BO22" s="116"/>
      <c r="BP22" s="122"/>
      <c r="BQ22" s="126"/>
      <c r="BR22" s="126"/>
      <c r="BS22" s="75" t="str">
        <f t="shared" si="19"/>
        <v/>
      </c>
      <c r="BT22" s="60">
        <f t="shared" si="20"/>
        <v>1</v>
      </c>
      <c r="BW22" s="60">
        <f t="shared" si="21"/>
        <v>9</v>
      </c>
      <c r="BX22" s="60">
        <f t="shared" si="22"/>
        <v>1</v>
      </c>
      <c r="BZ22" s="59">
        <f t="shared" si="23"/>
        <v>1</v>
      </c>
      <c r="CD22" s="59"/>
      <c r="CE22" s="59"/>
      <c r="CF22" s="59">
        <f t="shared" si="24"/>
        <v>5</v>
      </c>
      <c r="CG22" s="102"/>
      <c r="CH22" s="68" t="str">
        <f t="shared" si="25"/>
        <v/>
      </c>
      <c r="CI22" s="59"/>
      <c r="CJ22" s="59"/>
      <c r="CK22" s="59"/>
      <c r="CL22" s="95"/>
      <c r="CM22" s="95"/>
      <c r="CN22" s="95"/>
      <c r="CO22" s="95"/>
      <c r="CP22" s="95"/>
      <c r="CQ22" s="95"/>
      <c r="CR22" s="95"/>
      <c r="CS22" s="95"/>
      <c r="CT22" s="95"/>
      <c r="CU22" s="95"/>
      <c r="CV22" s="95"/>
      <c r="CW22" s="95"/>
    </row>
    <row r="23" spans="1:101" ht="12" customHeight="1">
      <c r="A23" s="18"/>
      <c r="B23" s="18">
        <f t="shared" si="0"/>
        <v>7</v>
      </c>
      <c r="C23" s="27" t="str">
        <f>CONCATENATE(B23,"C")</f>
        <v>7C</v>
      </c>
      <c r="D23" s="52" t="s">
        <v>52</v>
      </c>
      <c r="E23" s="131"/>
      <c r="F23" s="34">
        <v>23</v>
      </c>
      <c r="G23" s="8">
        <f t="shared" si="1"/>
        <v>3</v>
      </c>
      <c r="H23" s="34">
        <v>9</v>
      </c>
      <c r="I23" s="8">
        <f t="shared" si="26"/>
        <v>1</v>
      </c>
      <c r="J23" s="38"/>
      <c r="K23" s="8" t="str">
        <f t="shared" si="9"/>
        <v/>
      </c>
      <c r="L23" s="34"/>
      <c r="M23" s="8" t="str">
        <f t="shared" si="2"/>
        <v/>
      </c>
      <c r="N23" s="113"/>
      <c r="O23" s="114"/>
      <c r="P23" s="114"/>
      <c r="Q23" s="112"/>
      <c r="R23" s="19" t="str">
        <f t="shared" si="10"/>
        <v/>
      </c>
      <c r="S23" s="9" t="str">
        <f t="shared" si="36"/>
        <v/>
      </c>
      <c r="T23" s="88"/>
      <c r="U23" s="101"/>
      <c r="V23" s="101"/>
      <c r="W23" s="58">
        <f t="shared" si="27"/>
        <v>3</v>
      </c>
      <c r="X23" s="73" t="str">
        <f t="shared" si="28"/>
        <v/>
      </c>
      <c r="Y23" s="74" t="str">
        <f t="shared" si="29"/>
        <v/>
      </c>
      <c r="Z23" s="77">
        <f t="shared" si="11"/>
        <v>1</v>
      </c>
      <c r="AA23" s="75" t="str">
        <f t="shared" si="12"/>
        <v/>
      </c>
      <c r="AB23" s="75" t="str">
        <f t="shared" si="30"/>
        <v/>
      </c>
      <c r="AC23" s="60">
        <f t="shared" si="31"/>
        <v>1</v>
      </c>
      <c r="AF23" s="60">
        <f t="shared" si="4"/>
        <v>23</v>
      </c>
      <c r="AG23" s="60">
        <f t="shared" si="13"/>
        <v>3</v>
      </c>
      <c r="AI23" s="60" t="str">
        <f t="shared" si="14"/>
        <v/>
      </c>
      <c r="AJ23" s="60">
        <f t="shared" si="32"/>
        <v>1</v>
      </c>
      <c r="AL23" s="60" t="str">
        <f t="shared" si="5"/>
        <v/>
      </c>
      <c r="AM23" s="60">
        <f t="shared" si="33"/>
        <v>1</v>
      </c>
      <c r="AO23" s="60" t="str">
        <f t="shared" si="6"/>
        <v/>
      </c>
      <c r="AP23" s="60">
        <f t="shared" si="34"/>
        <v>6</v>
      </c>
      <c r="AR23" s="60" t="str">
        <f>IF(ISNUMBER(SMALL(#REF!,ROW()-2)),SMALL(#REF!,ROW()-2),"")</f>
        <v/>
      </c>
      <c r="AS23" s="60">
        <f t="shared" si="35"/>
        <v>1</v>
      </c>
      <c r="AU23" s="111"/>
      <c r="AV23" s="61" t="str">
        <f t="shared" si="7"/>
        <v/>
      </c>
      <c r="AW23" s="60">
        <f t="shared" si="15"/>
        <v>1</v>
      </c>
      <c r="AX23" s="107"/>
      <c r="AY23" s="91"/>
      <c r="AZ23" s="107"/>
      <c r="BA23" s="60" t="str">
        <f t="shared" si="8"/>
        <v/>
      </c>
      <c r="BB23" s="60">
        <f t="shared" si="16"/>
        <v>1</v>
      </c>
      <c r="BC23" s="107"/>
      <c r="BE23" s="60" t="str">
        <f t="shared" si="17"/>
        <v/>
      </c>
      <c r="BF23" s="60">
        <f t="shared" si="18"/>
        <v>1</v>
      </c>
      <c r="BI23" s="107"/>
      <c r="BJ23" s="116"/>
      <c r="BK23" s="121"/>
      <c r="BL23" s="116"/>
      <c r="BM23" s="116"/>
      <c r="BN23" s="122"/>
      <c r="BO23" s="116"/>
      <c r="BP23" s="122"/>
      <c r="BQ23" s="126"/>
      <c r="BR23" s="126"/>
      <c r="BS23" s="75" t="str">
        <f t="shared" si="19"/>
        <v/>
      </c>
      <c r="BT23" s="60">
        <f t="shared" si="20"/>
        <v>1</v>
      </c>
      <c r="BW23" s="60">
        <f t="shared" si="21"/>
        <v>9</v>
      </c>
      <c r="BX23" s="60">
        <f t="shared" si="22"/>
        <v>1</v>
      </c>
      <c r="BZ23" s="59">
        <f t="shared" si="23"/>
        <v>1</v>
      </c>
      <c r="CD23" s="59"/>
      <c r="CE23" s="59"/>
      <c r="CF23" s="59">
        <f t="shared" si="24"/>
        <v>3</v>
      </c>
      <c r="CG23" s="103"/>
      <c r="CH23" s="68" t="str">
        <f t="shared" si="25"/>
        <v/>
      </c>
      <c r="CI23" s="59"/>
      <c r="CJ23" s="59"/>
      <c r="CK23" s="59"/>
      <c r="CL23" s="95"/>
      <c r="CM23" s="95"/>
      <c r="CN23" s="95"/>
      <c r="CO23" s="95"/>
      <c r="CP23" s="95"/>
      <c r="CQ23" s="95"/>
      <c r="CR23" s="95"/>
      <c r="CS23" s="95"/>
      <c r="CT23" s="95"/>
      <c r="CU23" s="95"/>
      <c r="CV23" s="95"/>
      <c r="CW23" s="95"/>
    </row>
    <row r="24" spans="1:101" ht="12" customHeight="1">
      <c r="A24" s="18"/>
      <c r="B24" s="18" t="str">
        <f t="shared" si="0"/>
        <v/>
      </c>
      <c r="C24" s="27" t="str">
        <f>CONCATENATE(B26,"A")</f>
        <v>8A</v>
      </c>
      <c r="D24" s="52" t="s">
        <v>59</v>
      </c>
      <c r="E24" s="131" t="s">
        <v>58</v>
      </c>
      <c r="F24" s="34">
        <v>25</v>
      </c>
      <c r="G24" s="8">
        <f t="shared" si="1"/>
        <v>1</v>
      </c>
      <c r="H24" s="34">
        <v>9</v>
      </c>
      <c r="I24" s="8">
        <f t="shared" si="26"/>
        <v>1</v>
      </c>
      <c r="J24" s="38"/>
      <c r="K24" s="8" t="str">
        <f t="shared" si="9"/>
        <v/>
      </c>
      <c r="L24" s="34"/>
      <c r="M24" s="19" t="str">
        <f t="shared" si="2"/>
        <v/>
      </c>
      <c r="N24" s="113">
        <v>18</v>
      </c>
      <c r="O24" s="115">
        <f>IF(ISBLANK(N24),"",IF(N24=0,$CF$2,CG24))</f>
        <v>2</v>
      </c>
      <c r="P24" s="114" t="e">
        <f>IF(ISNUMBER(O24),IF(ISNUMBER(O24),IF(ISNUMBER(O24),O24+G24+G25+G26+I24+I25+I26+K24+K25+K26+M24+M25+M26,""),""),"")</f>
        <v>#VALUE!</v>
      </c>
      <c r="Q24" s="112" t="str">
        <f>IF(ISNUMBER(P24),VLOOKUP(BQ24,BS:BT,2,FALSE),"")</f>
        <v/>
      </c>
      <c r="R24" s="19" t="str">
        <f t="shared" si="10"/>
        <v/>
      </c>
      <c r="S24" s="20" t="str">
        <f t="shared" si="36"/>
        <v/>
      </c>
      <c r="T24" s="88"/>
      <c r="U24" s="101"/>
      <c r="V24" s="101"/>
      <c r="W24" s="58">
        <f t="shared" si="27"/>
        <v>1</v>
      </c>
      <c r="X24" s="73" t="str">
        <f t="shared" si="28"/>
        <v/>
      </c>
      <c r="Y24" s="74" t="str">
        <f t="shared" si="29"/>
        <v/>
      </c>
      <c r="Z24" s="77">
        <f t="shared" si="11"/>
        <v>1</v>
      </c>
      <c r="AA24" s="75" t="str">
        <f t="shared" si="12"/>
        <v/>
      </c>
      <c r="AB24" s="75" t="str">
        <f t="shared" si="30"/>
        <v/>
      </c>
      <c r="AC24" s="60">
        <f t="shared" si="31"/>
        <v>1</v>
      </c>
      <c r="AF24" s="60">
        <f t="shared" si="4"/>
        <v>23</v>
      </c>
      <c r="AG24" s="60">
        <f t="shared" si="13"/>
        <v>3</v>
      </c>
      <c r="AI24" s="60" t="str">
        <f t="shared" si="14"/>
        <v/>
      </c>
      <c r="AJ24" s="60">
        <f t="shared" si="32"/>
        <v>1</v>
      </c>
      <c r="AL24" s="60" t="str">
        <f t="shared" si="5"/>
        <v/>
      </c>
      <c r="AM24" s="60">
        <f t="shared" si="33"/>
        <v>1</v>
      </c>
      <c r="AO24" s="60" t="str">
        <f t="shared" si="6"/>
        <v/>
      </c>
      <c r="AP24" s="60">
        <f t="shared" si="34"/>
        <v>6</v>
      </c>
      <c r="AR24" s="60" t="str">
        <f>IF(ISNUMBER(SMALL(#REF!,ROW()-2)),SMALL(#REF!,ROW()-2),"")</f>
        <v/>
      </c>
      <c r="AS24" s="60">
        <f t="shared" si="35"/>
        <v>1</v>
      </c>
      <c r="AU24" s="111" t="e">
        <f>IF(#REF!,#REF!+0,)</f>
        <v>#REF!</v>
      </c>
      <c r="AV24" s="61" t="str">
        <f t="shared" si="7"/>
        <v/>
      </c>
      <c r="AW24" s="60">
        <f t="shared" si="15"/>
        <v>1</v>
      </c>
      <c r="AX24" s="107" t="str">
        <f>IF(ISNUMBER(AU24),VLOOKUP(AU24,AV:AW,2,FALSE),"")</f>
        <v/>
      </c>
      <c r="AY24" s="91"/>
      <c r="AZ24" s="107" t="e">
        <f>P24</f>
        <v>#VALUE!</v>
      </c>
      <c r="BA24" s="60" t="str">
        <f t="shared" si="8"/>
        <v/>
      </c>
      <c r="BB24" s="60">
        <f t="shared" si="16"/>
        <v>1</v>
      </c>
      <c r="BC24" s="107" t="str">
        <f>IF(ISNUMBER(AZ24),VLOOKUP(AZ24,BA:BB,2,FALSE),"")</f>
        <v/>
      </c>
      <c r="BE24" s="60" t="str">
        <f t="shared" si="17"/>
        <v/>
      </c>
      <c r="BF24" s="60">
        <f t="shared" si="18"/>
        <v>1</v>
      </c>
      <c r="BI24" s="107" t="e">
        <f>P24</f>
        <v>#VALUE!</v>
      </c>
      <c r="BJ24" s="116">
        <f>SUM(G24,G25,G26)</f>
        <v>9</v>
      </c>
      <c r="BK24" s="121">
        <f>SUM(I24,I25,I26)</f>
        <v>4</v>
      </c>
      <c r="BL24" s="122">
        <f>SUM(M24,M25,M26)</f>
        <v>0</v>
      </c>
      <c r="BM24" s="122">
        <f>O24</f>
        <v>2</v>
      </c>
      <c r="BN24" s="122" t="e">
        <f>#REF!</f>
        <v>#REF!</v>
      </c>
      <c r="BO24" s="122">
        <f>SUM(K24,K25,K26)</f>
        <v>0</v>
      </c>
      <c r="BP24" s="122" t="e">
        <f>#REF!</f>
        <v>#REF!</v>
      </c>
      <c r="BQ24" s="126" t="str">
        <f>IF(ISNUMBER(P24),CONCATENATE(BI24+100,BJ24+100,BK24+100,BO24+100,BL24+100,BM24+100)+0,"")</f>
        <v/>
      </c>
      <c r="BR24" s="126" t="str">
        <f>IF(ISNUMBER(SMALL(BQ:BQ,ROW()-2)),SMALL(BQ:BQ,ROW()-2),"")</f>
        <v/>
      </c>
      <c r="BS24" s="75" t="str">
        <f t="shared" si="19"/>
        <v/>
      </c>
      <c r="BT24" s="60">
        <f t="shared" si="20"/>
        <v>1</v>
      </c>
      <c r="BW24" s="60">
        <f t="shared" si="21"/>
        <v>9</v>
      </c>
      <c r="BX24" s="60">
        <f t="shared" si="22"/>
        <v>1</v>
      </c>
      <c r="BZ24" s="59">
        <f t="shared" si="23"/>
        <v>1</v>
      </c>
      <c r="CD24" s="59"/>
      <c r="CE24" s="59"/>
      <c r="CF24" s="59">
        <f t="shared" si="24"/>
        <v>1</v>
      </c>
      <c r="CG24" s="104">
        <f>VLOOKUP(N24,AO:AP,2,FALSE)</f>
        <v>2</v>
      </c>
      <c r="CH24" s="68" t="str">
        <f t="shared" si="25"/>
        <v/>
      </c>
      <c r="CI24" s="59"/>
      <c r="CJ24" s="59"/>
      <c r="CK24" s="59"/>
      <c r="CL24" s="95"/>
      <c r="CM24" s="95"/>
      <c r="CN24" s="95"/>
      <c r="CO24" s="95"/>
      <c r="CP24" s="95"/>
      <c r="CQ24" s="95"/>
      <c r="CR24" s="95"/>
      <c r="CS24" s="95"/>
      <c r="CT24" s="95"/>
      <c r="CU24" s="95"/>
      <c r="CV24" s="95"/>
      <c r="CW24" s="95"/>
    </row>
    <row r="25" spans="1:101" ht="12" customHeight="1">
      <c r="A25" s="18"/>
      <c r="B25" s="18" t="str">
        <f t="shared" si="0"/>
        <v/>
      </c>
      <c r="C25" s="27" t="str">
        <f>CONCATENATE(B26,"B")</f>
        <v>8B</v>
      </c>
      <c r="D25" s="52" t="s">
        <v>60</v>
      </c>
      <c r="E25" s="131"/>
      <c r="F25" s="34">
        <v>22</v>
      </c>
      <c r="G25" s="8">
        <f t="shared" si="1"/>
        <v>4</v>
      </c>
      <c r="H25" s="34">
        <v>8</v>
      </c>
      <c r="I25" s="8">
        <f t="shared" si="26"/>
        <v>2</v>
      </c>
      <c r="J25" s="38"/>
      <c r="K25" s="8" t="str">
        <f t="shared" si="9"/>
        <v/>
      </c>
      <c r="L25" s="34"/>
      <c r="M25" s="19" t="str">
        <f t="shared" si="2"/>
        <v/>
      </c>
      <c r="N25" s="113"/>
      <c r="O25" s="115"/>
      <c r="P25" s="114"/>
      <c r="Q25" s="112"/>
      <c r="R25" s="19" t="str">
        <f t="shared" si="10"/>
        <v/>
      </c>
      <c r="S25" s="20" t="str">
        <f t="shared" si="36"/>
        <v/>
      </c>
      <c r="T25" s="88"/>
      <c r="U25" s="101"/>
      <c r="V25" s="101"/>
      <c r="W25" s="58">
        <f t="shared" si="27"/>
        <v>4</v>
      </c>
      <c r="X25" s="73" t="str">
        <f t="shared" si="28"/>
        <v/>
      </c>
      <c r="Y25" s="74" t="str">
        <f t="shared" si="29"/>
        <v/>
      </c>
      <c r="Z25" s="77">
        <f t="shared" si="11"/>
        <v>2</v>
      </c>
      <c r="AA25" s="75" t="str">
        <f t="shared" si="12"/>
        <v/>
      </c>
      <c r="AB25" s="75" t="str">
        <f t="shared" si="30"/>
        <v/>
      </c>
      <c r="AC25" s="60">
        <f t="shared" si="31"/>
        <v>1</v>
      </c>
      <c r="AF25" s="60">
        <f t="shared" si="4"/>
        <v>23</v>
      </c>
      <c r="AG25" s="60">
        <f t="shared" si="13"/>
        <v>3</v>
      </c>
      <c r="AI25" s="60" t="str">
        <f t="shared" si="14"/>
        <v/>
      </c>
      <c r="AJ25" s="60">
        <f t="shared" si="32"/>
        <v>1</v>
      </c>
      <c r="AL25" s="60" t="str">
        <f t="shared" si="5"/>
        <v/>
      </c>
      <c r="AM25" s="60">
        <f t="shared" si="33"/>
        <v>1</v>
      </c>
      <c r="AO25" s="60" t="str">
        <f t="shared" si="6"/>
        <v/>
      </c>
      <c r="AP25" s="60">
        <f t="shared" si="34"/>
        <v>6</v>
      </c>
      <c r="AR25" s="60" t="str">
        <f>IF(ISNUMBER(SMALL(#REF!,ROW()-2)),SMALL(#REF!,ROW()-2),"")</f>
        <v/>
      </c>
      <c r="AS25" s="60">
        <f t="shared" si="35"/>
        <v>1</v>
      </c>
      <c r="AU25" s="111"/>
      <c r="AV25" s="61" t="str">
        <f t="shared" si="7"/>
        <v/>
      </c>
      <c r="AW25" s="60">
        <f t="shared" si="15"/>
        <v>1</v>
      </c>
      <c r="AX25" s="107"/>
      <c r="AY25" s="91"/>
      <c r="AZ25" s="107"/>
      <c r="BA25" s="60" t="str">
        <f t="shared" si="8"/>
        <v/>
      </c>
      <c r="BB25" s="60">
        <f t="shared" si="16"/>
        <v>1</v>
      </c>
      <c r="BC25" s="107"/>
      <c r="BE25" s="60" t="str">
        <f t="shared" si="17"/>
        <v/>
      </c>
      <c r="BF25" s="60">
        <f t="shared" si="18"/>
        <v>1</v>
      </c>
      <c r="BI25" s="107"/>
      <c r="BJ25" s="116"/>
      <c r="BK25" s="121"/>
      <c r="BL25" s="116"/>
      <c r="BM25" s="116"/>
      <c r="BN25" s="122"/>
      <c r="BO25" s="116"/>
      <c r="BP25" s="122"/>
      <c r="BQ25" s="126"/>
      <c r="BR25" s="126"/>
      <c r="BS25" s="75" t="str">
        <f t="shared" si="19"/>
        <v/>
      </c>
      <c r="BT25" s="60">
        <f t="shared" si="20"/>
        <v>1</v>
      </c>
      <c r="BW25" s="60">
        <f t="shared" si="21"/>
        <v>9</v>
      </c>
      <c r="BX25" s="60">
        <f t="shared" si="22"/>
        <v>1</v>
      </c>
      <c r="BZ25" s="59">
        <f t="shared" si="23"/>
        <v>2</v>
      </c>
      <c r="CB25" s="69"/>
      <c r="CD25" s="59"/>
      <c r="CE25" s="59"/>
      <c r="CF25" s="59">
        <f t="shared" si="24"/>
        <v>4</v>
      </c>
      <c r="CG25" s="104"/>
      <c r="CH25" s="68" t="str">
        <f t="shared" si="25"/>
        <v/>
      </c>
      <c r="CI25" s="59"/>
      <c r="CJ25" s="59"/>
      <c r="CK25" s="59"/>
      <c r="CL25" s="95"/>
      <c r="CM25" s="95"/>
      <c r="CN25" s="95"/>
      <c r="CO25" s="95"/>
      <c r="CP25" s="95"/>
      <c r="CQ25" s="95"/>
      <c r="CR25" s="95"/>
      <c r="CS25" s="95"/>
      <c r="CT25" s="95"/>
      <c r="CU25" s="95"/>
      <c r="CV25" s="95"/>
      <c r="CW25" s="95"/>
    </row>
    <row r="26" spans="1:101" ht="12" customHeight="1">
      <c r="A26" s="18"/>
      <c r="B26" s="18">
        <f t="shared" si="0"/>
        <v>8</v>
      </c>
      <c r="C26" s="27" t="str">
        <f>CONCATENATE(B26,"C")</f>
        <v>8C</v>
      </c>
      <c r="D26" s="52" t="s">
        <v>61</v>
      </c>
      <c r="E26" s="131"/>
      <c r="F26" s="34">
        <v>22</v>
      </c>
      <c r="G26" s="8">
        <f t="shared" si="1"/>
        <v>4</v>
      </c>
      <c r="H26" s="34">
        <v>9</v>
      </c>
      <c r="I26" s="8">
        <f t="shared" si="26"/>
        <v>1</v>
      </c>
      <c r="J26" s="38"/>
      <c r="K26" s="8" t="str">
        <f t="shared" si="9"/>
        <v/>
      </c>
      <c r="L26" s="34"/>
      <c r="M26" s="19" t="str">
        <f t="shared" si="2"/>
        <v/>
      </c>
      <c r="N26" s="113"/>
      <c r="O26" s="115"/>
      <c r="P26" s="114"/>
      <c r="Q26" s="112"/>
      <c r="R26" s="19" t="str">
        <f t="shared" si="10"/>
        <v/>
      </c>
      <c r="S26" s="20" t="str">
        <f t="shared" si="36"/>
        <v/>
      </c>
      <c r="T26" s="88"/>
      <c r="U26" s="101"/>
      <c r="V26" s="101"/>
      <c r="W26" s="58">
        <f t="shared" si="27"/>
        <v>4</v>
      </c>
      <c r="X26" s="73" t="str">
        <f t="shared" si="28"/>
        <v/>
      </c>
      <c r="Y26" s="74" t="str">
        <f t="shared" si="29"/>
        <v/>
      </c>
      <c r="Z26" s="77">
        <f t="shared" si="11"/>
        <v>1</v>
      </c>
      <c r="AA26" s="75" t="str">
        <f t="shared" si="12"/>
        <v/>
      </c>
      <c r="AB26" s="75" t="str">
        <f t="shared" si="30"/>
        <v/>
      </c>
      <c r="AC26" s="60">
        <f t="shared" si="31"/>
        <v>1</v>
      </c>
      <c r="AF26" s="60">
        <f t="shared" si="4"/>
        <v>23</v>
      </c>
      <c r="AG26" s="60">
        <f t="shared" si="13"/>
        <v>3</v>
      </c>
      <c r="AI26" s="60" t="str">
        <f t="shared" si="14"/>
        <v/>
      </c>
      <c r="AJ26" s="60">
        <f t="shared" si="32"/>
        <v>1</v>
      </c>
      <c r="AL26" s="60" t="str">
        <f t="shared" si="5"/>
        <v/>
      </c>
      <c r="AM26" s="60">
        <f t="shared" si="33"/>
        <v>1</v>
      </c>
      <c r="AO26" s="60" t="str">
        <f t="shared" si="6"/>
        <v/>
      </c>
      <c r="AP26" s="60">
        <f t="shared" si="34"/>
        <v>6</v>
      </c>
      <c r="AR26" s="60" t="str">
        <f>IF(ISNUMBER(SMALL(#REF!,ROW()-2)),SMALL(#REF!,ROW()-2),"")</f>
        <v/>
      </c>
      <c r="AS26" s="60">
        <f t="shared" si="35"/>
        <v>1</v>
      </c>
      <c r="AU26" s="111"/>
      <c r="AV26" s="61" t="str">
        <f t="shared" si="7"/>
        <v/>
      </c>
      <c r="AW26" s="60">
        <f t="shared" si="15"/>
        <v>1</v>
      </c>
      <c r="AX26" s="107"/>
      <c r="AY26" s="91"/>
      <c r="AZ26" s="107"/>
      <c r="BA26" s="60" t="str">
        <f t="shared" si="8"/>
        <v/>
      </c>
      <c r="BB26" s="60">
        <f t="shared" si="16"/>
        <v>1</v>
      </c>
      <c r="BC26" s="107"/>
      <c r="BE26" s="60" t="str">
        <f t="shared" si="17"/>
        <v/>
      </c>
      <c r="BF26" s="60">
        <f t="shared" si="18"/>
        <v>1</v>
      </c>
      <c r="BI26" s="107"/>
      <c r="BJ26" s="116"/>
      <c r="BK26" s="121"/>
      <c r="BL26" s="116"/>
      <c r="BM26" s="116"/>
      <c r="BN26" s="122"/>
      <c r="BO26" s="116"/>
      <c r="BP26" s="122"/>
      <c r="BQ26" s="126"/>
      <c r="BR26" s="126"/>
      <c r="BS26" s="75" t="str">
        <f t="shared" si="19"/>
        <v/>
      </c>
      <c r="BT26" s="60">
        <f t="shared" si="20"/>
        <v>1</v>
      </c>
      <c r="BW26" s="60">
        <f t="shared" si="21"/>
        <v>9</v>
      </c>
      <c r="BX26" s="60">
        <f t="shared" si="22"/>
        <v>1</v>
      </c>
      <c r="BZ26" s="59">
        <f t="shared" si="23"/>
        <v>1</v>
      </c>
      <c r="CB26" s="69"/>
      <c r="CD26" s="59"/>
      <c r="CE26" s="59"/>
      <c r="CF26" s="59">
        <f t="shared" si="24"/>
        <v>4</v>
      </c>
      <c r="CG26" s="104"/>
      <c r="CH26" s="68" t="str">
        <f t="shared" si="25"/>
        <v/>
      </c>
      <c r="CI26" s="59"/>
      <c r="CJ26" s="59"/>
      <c r="CK26" s="59"/>
      <c r="CL26" s="95"/>
      <c r="CM26" s="95"/>
      <c r="CN26" s="95"/>
      <c r="CO26" s="95"/>
      <c r="CP26" s="95"/>
      <c r="CQ26" s="95"/>
      <c r="CR26" s="95"/>
      <c r="CS26" s="95"/>
      <c r="CT26" s="95"/>
      <c r="CU26" s="95"/>
      <c r="CV26" s="95"/>
      <c r="CW26" s="95"/>
    </row>
    <row r="27" spans="1:101" ht="12" customHeight="1">
      <c r="A27" s="18"/>
      <c r="B27" s="18" t="str">
        <f t="shared" si="0"/>
        <v/>
      </c>
      <c r="C27" s="27" t="str">
        <f>CONCATENATE(B29,"A")</f>
        <v>9A</v>
      </c>
      <c r="D27" s="52" t="s">
        <v>46</v>
      </c>
      <c r="E27" s="131" t="s">
        <v>45</v>
      </c>
      <c r="F27" s="34">
        <v>24</v>
      </c>
      <c r="G27" s="8">
        <f t="shared" si="1"/>
        <v>2</v>
      </c>
      <c r="H27" s="34">
        <v>9</v>
      </c>
      <c r="I27" s="8">
        <f t="shared" si="26"/>
        <v>1</v>
      </c>
      <c r="J27" s="38"/>
      <c r="K27" s="8" t="str">
        <f t="shared" si="9"/>
        <v/>
      </c>
      <c r="L27" s="34"/>
      <c r="M27" s="29" t="str">
        <f t="shared" si="2"/>
        <v/>
      </c>
      <c r="N27" s="113">
        <v>18</v>
      </c>
      <c r="O27" s="114">
        <f>IF(ISBLANK(N27),"",IF(N27=0,$CF$2,CG27))</f>
        <v>2</v>
      </c>
      <c r="P27" s="114" t="e">
        <f>IF(ISNUMBER(O27),IF(ISNUMBER(O27),IF(ISNUMBER(O27),O27+G27+G28+G29+I27+I28+I29+K27+K28+K29+M27+M28+M29,""),""),"")</f>
        <v>#VALUE!</v>
      </c>
      <c r="Q27" s="112" t="str">
        <f>IF(ISNUMBER(P27),VLOOKUP(BQ27,BS:BT,2,FALSE),"")</f>
        <v/>
      </c>
      <c r="R27" s="19" t="str">
        <f t="shared" si="10"/>
        <v/>
      </c>
      <c r="S27" s="9" t="str">
        <f t="shared" si="36"/>
        <v/>
      </c>
      <c r="T27" s="88"/>
      <c r="U27" s="101"/>
      <c r="V27" s="101"/>
      <c r="W27" s="58">
        <f t="shared" si="27"/>
        <v>2</v>
      </c>
      <c r="X27" s="73" t="str">
        <f t="shared" si="28"/>
        <v/>
      </c>
      <c r="Y27" s="74" t="str">
        <f t="shared" si="29"/>
        <v/>
      </c>
      <c r="Z27" s="77">
        <f t="shared" si="11"/>
        <v>1</v>
      </c>
      <c r="AA27" s="75" t="str">
        <f t="shared" si="12"/>
        <v/>
      </c>
      <c r="AB27" s="75" t="str">
        <f t="shared" si="30"/>
        <v/>
      </c>
      <c r="AC27" s="60">
        <f t="shared" si="31"/>
        <v>1</v>
      </c>
      <c r="AF27" s="60">
        <f t="shared" si="4"/>
        <v>23</v>
      </c>
      <c r="AG27" s="60">
        <f t="shared" si="13"/>
        <v>3</v>
      </c>
      <c r="AI27" s="60" t="str">
        <f t="shared" si="14"/>
        <v/>
      </c>
      <c r="AJ27" s="60">
        <f t="shared" si="32"/>
        <v>1</v>
      </c>
      <c r="AL27" s="60" t="str">
        <f t="shared" si="5"/>
        <v/>
      </c>
      <c r="AM27" s="60">
        <f t="shared" si="33"/>
        <v>1</v>
      </c>
      <c r="AO27" s="60" t="str">
        <f t="shared" si="6"/>
        <v/>
      </c>
      <c r="AP27" s="60">
        <f t="shared" si="34"/>
        <v>6</v>
      </c>
      <c r="AR27" s="60" t="str">
        <f>IF(ISNUMBER(SMALL(#REF!,ROW()-2)),SMALL(#REF!,ROW()-2),"")</f>
        <v/>
      </c>
      <c r="AS27" s="60">
        <f t="shared" si="35"/>
        <v>1</v>
      </c>
      <c r="AU27" s="111" t="e">
        <f>IF(#REF!,#REF!+0,)</f>
        <v>#REF!</v>
      </c>
      <c r="AV27" s="61" t="str">
        <f t="shared" si="7"/>
        <v/>
      </c>
      <c r="AW27" s="60">
        <f t="shared" si="15"/>
        <v>1</v>
      </c>
      <c r="AX27" s="107" t="str">
        <f>IF(ISNUMBER(AU27),VLOOKUP(AU27,AV:AW,2,FALSE),"")</f>
        <v/>
      </c>
      <c r="AY27" s="91"/>
      <c r="AZ27" s="107" t="e">
        <f>P27</f>
        <v>#VALUE!</v>
      </c>
      <c r="BA27" s="60" t="str">
        <f t="shared" si="8"/>
        <v/>
      </c>
      <c r="BB27" s="60">
        <f t="shared" si="16"/>
        <v>1</v>
      </c>
      <c r="BC27" s="107" t="str">
        <f>IF(ISNUMBER(AZ27),VLOOKUP(AZ27,BA:BB,2,FALSE),"")</f>
        <v/>
      </c>
      <c r="BE27" s="60" t="str">
        <f t="shared" si="17"/>
        <v/>
      </c>
      <c r="BF27" s="60">
        <f t="shared" si="18"/>
        <v>1</v>
      </c>
      <c r="BI27" s="107" t="e">
        <f>P27</f>
        <v>#VALUE!</v>
      </c>
      <c r="BJ27" s="116">
        <f>SUM(G27,G28,G29)</f>
        <v>9</v>
      </c>
      <c r="BK27" s="121">
        <f>SUM(I27,I28,I29)</f>
        <v>3</v>
      </c>
      <c r="BL27" s="122">
        <f>SUM(M27,M28,M29)</f>
        <v>0</v>
      </c>
      <c r="BM27" s="122">
        <f>O27</f>
        <v>2</v>
      </c>
      <c r="BN27" s="122" t="e">
        <f>#REF!</f>
        <v>#REF!</v>
      </c>
      <c r="BO27" s="122">
        <f>SUM(K27,K28,K29)</f>
        <v>0</v>
      </c>
      <c r="BP27" s="122" t="e">
        <f>#REF!</f>
        <v>#REF!</v>
      </c>
      <c r="BQ27" s="126" t="str">
        <f>IF(ISNUMBER(P27),CONCATENATE(BI27+100,BJ27+100,BK27+100,BO27+100,BL27+100,BM27+100)+0,"")</f>
        <v/>
      </c>
      <c r="BR27" s="126" t="str">
        <f>IF(ISNUMBER(SMALL(BQ:BQ,ROW()-2)),SMALL(BQ:BQ,ROW()-2),"")</f>
        <v/>
      </c>
      <c r="BS27" s="75" t="str">
        <f t="shared" si="19"/>
        <v/>
      </c>
      <c r="BT27" s="60">
        <f t="shared" si="20"/>
        <v>1</v>
      </c>
      <c r="BW27" s="60">
        <f t="shared" si="21"/>
        <v>9</v>
      </c>
      <c r="BX27" s="60">
        <f t="shared" si="22"/>
        <v>1</v>
      </c>
      <c r="BZ27" s="59">
        <f t="shared" si="23"/>
        <v>1</v>
      </c>
      <c r="CB27" s="76"/>
      <c r="CD27" s="59"/>
      <c r="CE27" s="59"/>
      <c r="CF27" s="59">
        <f t="shared" si="24"/>
        <v>2</v>
      </c>
      <c r="CG27" s="102">
        <f>VLOOKUP(N27,AO:AP,2,FALSE)</f>
        <v>2</v>
      </c>
      <c r="CH27" s="68" t="str">
        <f t="shared" si="25"/>
        <v/>
      </c>
      <c r="CI27" s="59"/>
      <c r="CJ27" s="59"/>
      <c r="CK27" s="59"/>
      <c r="CL27" s="95"/>
      <c r="CM27" s="95"/>
      <c r="CN27" s="95"/>
      <c r="CO27" s="95"/>
      <c r="CP27" s="95"/>
      <c r="CQ27" s="95"/>
      <c r="CR27" s="95"/>
      <c r="CS27" s="95"/>
      <c r="CT27" s="95"/>
      <c r="CU27" s="95"/>
      <c r="CV27" s="95"/>
      <c r="CW27" s="95"/>
    </row>
    <row r="28" spans="1:101" ht="12" customHeight="1">
      <c r="A28" s="18"/>
      <c r="B28" s="18" t="str">
        <f t="shared" si="0"/>
        <v/>
      </c>
      <c r="C28" s="27" t="str">
        <f>CONCATENATE(B29,"B")</f>
        <v>9B</v>
      </c>
      <c r="D28" s="52" t="s">
        <v>47</v>
      </c>
      <c r="E28" s="131"/>
      <c r="F28" s="34">
        <v>21</v>
      </c>
      <c r="G28" s="8">
        <f t="shared" si="1"/>
        <v>5</v>
      </c>
      <c r="H28" s="34">
        <v>9</v>
      </c>
      <c r="I28" s="8">
        <f t="shared" si="26"/>
        <v>1</v>
      </c>
      <c r="J28" s="38"/>
      <c r="K28" s="8" t="str">
        <f t="shared" si="9"/>
        <v/>
      </c>
      <c r="L28" s="34"/>
      <c r="M28" s="8" t="str">
        <f t="shared" si="2"/>
        <v/>
      </c>
      <c r="N28" s="113"/>
      <c r="O28" s="114"/>
      <c r="P28" s="114"/>
      <c r="Q28" s="112"/>
      <c r="R28" s="19" t="str">
        <f t="shared" si="10"/>
        <v/>
      </c>
      <c r="S28" s="9" t="str">
        <f t="shared" si="36"/>
        <v/>
      </c>
      <c r="T28" s="88"/>
      <c r="U28" s="101"/>
      <c r="V28" s="101"/>
      <c r="W28" s="58">
        <f t="shared" si="27"/>
        <v>5</v>
      </c>
      <c r="X28" s="73" t="str">
        <f t="shared" si="28"/>
        <v/>
      </c>
      <c r="Y28" s="74" t="str">
        <f t="shared" si="29"/>
        <v/>
      </c>
      <c r="Z28" s="77">
        <f t="shared" si="11"/>
        <v>1</v>
      </c>
      <c r="AA28" s="75" t="str">
        <f t="shared" si="12"/>
        <v/>
      </c>
      <c r="AB28" s="75" t="str">
        <f t="shared" si="30"/>
        <v/>
      </c>
      <c r="AC28" s="60">
        <f t="shared" si="31"/>
        <v>1</v>
      </c>
      <c r="AF28" s="60">
        <f t="shared" si="4"/>
        <v>23</v>
      </c>
      <c r="AG28" s="60">
        <f t="shared" si="13"/>
        <v>3</v>
      </c>
      <c r="AI28" s="60" t="str">
        <f t="shared" si="14"/>
        <v/>
      </c>
      <c r="AJ28" s="60">
        <f t="shared" si="32"/>
        <v>1</v>
      </c>
      <c r="AL28" s="60" t="str">
        <f t="shared" si="5"/>
        <v/>
      </c>
      <c r="AM28" s="60">
        <f t="shared" si="33"/>
        <v>1</v>
      </c>
      <c r="AO28" s="60" t="str">
        <f t="shared" si="6"/>
        <v/>
      </c>
      <c r="AP28" s="60">
        <f t="shared" si="34"/>
        <v>6</v>
      </c>
      <c r="AR28" s="60" t="str">
        <f>IF(ISNUMBER(SMALL(#REF!,ROW()-2)),SMALL(#REF!,ROW()-2),"")</f>
        <v/>
      </c>
      <c r="AS28" s="60">
        <f t="shared" si="35"/>
        <v>1</v>
      </c>
      <c r="AU28" s="111"/>
      <c r="AV28" s="61" t="str">
        <f t="shared" si="7"/>
        <v/>
      </c>
      <c r="AW28" s="60">
        <f t="shared" si="15"/>
        <v>1</v>
      </c>
      <c r="AX28" s="107"/>
      <c r="AY28" s="91"/>
      <c r="AZ28" s="107"/>
      <c r="BA28" s="60" t="str">
        <f t="shared" si="8"/>
        <v/>
      </c>
      <c r="BB28" s="60">
        <f t="shared" si="16"/>
        <v>1</v>
      </c>
      <c r="BC28" s="107"/>
      <c r="BE28" s="60" t="str">
        <f t="shared" si="17"/>
        <v/>
      </c>
      <c r="BF28" s="60">
        <f t="shared" si="18"/>
        <v>1</v>
      </c>
      <c r="BI28" s="107"/>
      <c r="BJ28" s="116"/>
      <c r="BK28" s="121"/>
      <c r="BL28" s="116"/>
      <c r="BM28" s="116"/>
      <c r="BN28" s="122"/>
      <c r="BO28" s="116"/>
      <c r="BP28" s="122"/>
      <c r="BQ28" s="126"/>
      <c r="BR28" s="126"/>
      <c r="BS28" s="75" t="str">
        <f t="shared" si="19"/>
        <v/>
      </c>
      <c r="BT28" s="60">
        <f t="shared" si="20"/>
        <v>1</v>
      </c>
      <c r="BW28" s="60">
        <f t="shared" si="21"/>
        <v>9</v>
      </c>
      <c r="BX28" s="60">
        <f t="shared" si="22"/>
        <v>1</v>
      </c>
      <c r="BZ28" s="59">
        <f t="shared" si="23"/>
        <v>1</v>
      </c>
      <c r="CD28" s="59"/>
      <c r="CE28" s="59"/>
      <c r="CF28" s="59">
        <f t="shared" si="24"/>
        <v>5</v>
      </c>
      <c r="CG28" s="102"/>
      <c r="CH28" s="68" t="str">
        <f t="shared" si="25"/>
        <v/>
      </c>
      <c r="CI28" s="59"/>
      <c r="CJ28" s="59"/>
      <c r="CK28" s="59"/>
      <c r="CL28" s="95"/>
      <c r="CM28" s="95"/>
      <c r="CN28" s="95"/>
      <c r="CO28" s="95"/>
      <c r="CP28" s="95"/>
      <c r="CQ28" s="95"/>
      <c r="CR28" s="95"/>
      <c r="CS28" s="95"/>
      <c r="CT28" s="95"/>
      <c r="CU28" s="95"/>
      <c r="CV28" s="95"/>
      <c r="CW28" s="95"/>
    </row>
    <row r="29" spans="1:101" ht="12" customHeight="1">
      <c r="A29" s="18"/>
      <c r="B29" s="18">
        <f t="shared" si="0"/>
        <v>9</v>
      </c>
      <c r="C29" s="27" t="str">
        <f>CONCATENATE(B29,"C")</f>
        <v>9C</v>
      </c>
      <c r="D29" s="52" t="s">
        <v>48</v>
      </c>
      <c r="E29" s="131"/>
      <c r="F29" s="34">
        <v>24</v>
      </c>
      <c r="G29" s="8">
        <f t="shared" si="1"/>
        <v>2</v>
      </c>
      <c r="H29" s="34">
        <v>9</v>
      </c>
      <c r="I29" s="8">
        <f t="shared" si="26"/>
        <v>1</v>
      </c>
      <c r="J29" s="38"/>
      <c r="K29" s="8" t="str">
        <f t="shared" si="9"/>
        <v/>
      </c>
      <c r="L29" s="34"/>
      <c r="M29" s="8" t="str">
        <f t="shared" si="2"/>
        <v/>
      </c>
      <c r="N29" s="113"/>
      <c r="O29" s="114"/>
      <c r="P29" s="114"/>
      <c r="Q29" s="112"/>
      <c r="R29" s="19" t="str">
        <f t="shared" si="10"/>
        <v/>
      </c>
      <c r="S29" s="9" t="str">
        <f t="shared" si="36"/>
        <v/>
      </c>
      <c r="T29" s="88"/>
      <c r="U29" s="101"/>
      <c r="V29" s="101"/>
      <c r="W29" s="58">
        <f t="shared" si="27"/>
        <v>2</v>
      </c>
      <c r="X29" s="73" t="str">
        <f t="shared" si="28"/>
        <v/>
      </c>
      <c r="Y29" s="74" t="str">
        <f t="shared" si="29"/>
        <v/>
      </c>
      <c r="Z29" s="77">
        <f t="shared" si="11"/>
        <v>1</v>
      </c>
      <c r="AA29" s="75" t="str">
        <f t="shared" si="12"/>
        <v/>
      </c>
      <c r="AB29" s="75" t="str">
        <f t="shared" si="30"/>
        <v/>
      </c>
      <c r="AC29" s="60">
        <f t="shared" si="31"/>
        <v>1</v>
      </c>
      <c r="AF29" s="60">
        <f t="shared" si="4"/>
        <v>23</v>
      </c>
      <c r="AG29" s="60">
        <f t="shared" si="13"/>
        <v>3</v>
      </c>
      <c r="AI29" s="60" t="str">
        <f t="shared" si="14"/>
        <v/>
      </c>
      <c r="AJ29" s="60">
        <f t="shared" si="32"/>
        <v>1</v>
      </c>
      <c r="AL29" s="60" t="str">
        <f t="shared" si="5"/>
        <v/>
      </c>
      <c r="AM29" s="60">
        <f t="shared" si="33"/>
        <v>1</v>
      </c>
      <c r="AO29" s="60" t="str">
        <f t="shared" si="6"/>
        <v/>
      </c>
      <c r="AP29" s="60">
        <f t="shared" si="34"/>
        <v>6</v>
      </c>
      <c r="AR29" s="60" t="str">
        <f>IF(ISNUMBER(SMALL(#REF!,ROW()-2)),SMALL(#REF!,ROW()-2),"")</f>
        <v/>
      </c>
      <c r="AS29" s="60">
        <f t="shared" si="35"/>
        <v>1</v>
      </c>
      <c r="AU29" s="111"/>
      <c r="AV29" s="61" t="str">
        <f t="shared" si="7"/>
        <v/>
      </c>
      <c r="AW29" s="60">
        <f t="shared" si="15"/>
        <v>1</v>
      </c>
      <c r="AX29" s="107"/>
      <c r="AY29" s="91"/>
      <c r="AZ29" s="107"/>
      <c r="BA29" s="60" t="str">
        <f t="shared" si="8"/>
        <v/>
      </c>
      <c r="BB29" s="60">
        <f t="shared" si="16"/>
        <v>1</v>
      </c>
      <c r="BC29" s="107"/>
      <c r="BE29" s="60" t="str">
        <f t="shared" si="17"/>
        <v/>
      </c>
      <c r="BF29" s="60">
        <f t="shared" si="18"/>
        <v>1</v>
      </c>
      <c r="BI29" s="107"/>
      <c r="BJ29" s="116"/>
      <c r="BK29" s="121"/>
      <c r="BL29" s="116"/>
      <c r="BM29" s="116"/>
      <c r="BN29" s="122"/>
      <c r="BO29" s="116"/>
      <c r="BP29" s="122"/>
      <c r="BQ29" s="126"/>
      <c r="BR29" s="126"/>
      <c r="BS29" s="75" t="str">
        <f t="shared" si="19"/>
        <v/>
      </c>
      <c r="BT29" s="60">
        <f t="shared" si="20"/>
        <v>1</v>
      </c>
      <c r="BW29" s="60">
        <f t="shared" si="21"/>
        <v>9</v>
      </c>
      <c r="BX29" s="60">
        <f t="shared" si="22"/>
        <v>1</v>
      </c>
      <c r="BZ29" s="59">
        <f t="shared" si="23"/>
        <v>1</v>
      </c>
      <c r="CD29" s="59"/>
      <c r="CE29" s="59"/>
      <c r="CF29" s="59">
        <f t="shared" si="24"/>
        <v>2</v>
      </c>
      <c r="CG29" s="103"/>
      <c r="CH29" s="68" t="str">
        <f t="shared" si="25"/>
        <v/>
      </c>
      <c r="CI29" s="59"/>
      <c r="CJ29" s="59"/>
      <c r="CK29" s="59"/>
      <c r="CL29" s="95"/>
      <c r="CM29" s="95"/>
      <c r="CN29" s="95"/>
      <c r="CO29" s="95"/>
      <c r="CP29" s="95"/>
      <c r="CQ29" s="95"/>
      <c r="CR29" s="95"/>
      <c r="CS29" s="95"/>
      <c r="CT29" s="95"/>
      <c r="CU29" s="95"/>
      <c r="CV29" s="95"/>
      <c r="CW29" s="95"/>
    </row>
    <row r="30" spans="1:101" ht="12" customHeight="1">
      <c r="A30" s="18"/>
      <c r="B30" s="18" t="str">
        <f t="shared" si="0"/>
        <v/>
      </c>
      <c r="C30" s="27" t="str">
        <f>CONCATENATE(B32,"A")</f>
        <v>10A</v>
      </c>
      <c r="D30" s="52" t="s">
        <v>38</v>
      </c>
      <c r="E30" s="131" t="s">
        <v>37</v>
      </c>
      <c r="F30" s="34">
        <v>23</v>
      </c>
      <c r="G30" s="8">
        <f t="shared" si="1"/>
        <v>3</v>
      </c>
      <c r="H30" s="34">
        <v>9</v>
      </c>
      <c r="I30" s="8">
        <f t="shared" si="26"/>
        <v>1</v>
      </c>
      <c r="J30" s="38"/>
      <c r="K30" s="8" t="str">
        <f t="shared" si="9"/>
        <v/>
      </c>
      <c r="L30" s="34"/>
      <c r="M30" s="19" t="str">
        <f t="shared" si="2"/>
        <v/>
      </c>
      <c r="N30" s="113">
        <v>18</v>
      </c>
      <c r="O30" s="115">
        <f>IF(ISBLANK(N30),"",IF(N30=0,$CF$2,CG30))</f>
        <v>2</v>
      </c>
      <c r="P30" s="114" t="e">
        <f>IF(ISNUMBER(O30),IF(ISNUMBER(O30),IF(ISNUMBER(O30),O30+G30+G31+G32+I30+I31+I32+K30+K31+K32+M30+M31+M32,""),""),"")</f>
        <v>#VALUE!</v>
      </c>
      <c r="Q30" s="112" t="str">
        <f>IF(ISNUMBER(P30),VLOOKUP(BQ30,BS:BT,2,FALSE),"")</f>
        <v/>
      </c>
      <c r="R30" s="19" t="str">
        <f t="shared" si="10"/>
        <v/>
      </c>
      <c r="S30" s="20" t="str">
        <f t="shared" si="36"/>
        <v/>
      </c>
      <c r="T30" s="88"/>
      <c r="U30" s="101"/>
      <c r="V30" s="101"/>
      <c r="W30" s="58">
        <f t="shared" si="27"/>
        <v>3</v>
      </c>
      <c r="X30" s="73" t="str">
        <f t="shared" si="28"/>
        <v/>
      </c>
      <c r="Y30" s="74" t="str">
        <f t="shared" si="29"/>
        <v/>
      </c>
      <c r="Z30" s="77">
        <f t="shared" si="11"/>
        <v>1</v>
      </c>
      <c r="AA30" s="75" t="str">
        <f t="shared" si="12"/>
        <v/>
      </c>
      <c r="AB30" s="75" t="str">
        <f t="shared" si="30"/>
        <v/>
      </c>
      <c r="AC30" s="60">
        <f t="shared" si="31"/>
        <v>1</v>
      </c>
      <c r="AF30" s="60">
        <f t="shared" si="4"/>
        <v>23</v>
      </c>
      <c r="AG30" s="60">
        <f t="shared" si="13"/>
        <v>3</v>
      </c>
      <c r="AI30" s="60" t="str">
        <f t="shared" si="14"/>
        <v/>
      </c>
      <c r="AJ30" s="60">
        <f t="shared" si="32"/>
        <v>1</v>
      </c>
      <c r="AL30" s="60" t="str">
        <f t="shared" si="5"/>
        <v/>
      </c>
      <c r="AM30" s="60">
        <f t="shared" si="33"/>
        <v>1</v>
      </c>
      <c r="AO30" s="60" t="str">
        <f t="shared" si="6"/>
        <v/>
      </c>
      <c r="AP30" s="60">
        <f t="shared" si="34"/>
        <v>6</v>
      </c>
      <c r="AR30" s="60" t="str">
        <f>IF(ISNUMBER(SMALL(#REF!,ROW()-2)),SMALL(#REF!,ROW()-2),"")</f>
        <v/>
      </c>
      <c r="AS30" s="60">
        <f t="shared" si="35"/>
        <v>1</v>
      </c>
      <c r="AU30" s="111" t="e">
        <f>IF(#REF!,#REF!+0,)</f>
        <v>#REF!</v>
      </c>
      <c r="AV30" s="61" t="str">
        <f t="shared" si="7"/>
        <v/>
      </c>
      <c r="AW30" s="60">
        <f t="shared" si="15"/>
        <v>1</v>
      </c>
      <c r="AX30" s="107" t="str">
        <f>IF(ISNUMBER(AU30),VLOOKUP(AU30,AV:AW,2,FALSE),"")</f>
        <v/>
      </c>
      <c r="AY30" s="91"/>
      <c r="AZ30" s="107" t="e">
        <f>P30</f>
        <v>#VALUE!</v>
      </c>
      <c r="BA30" s="60" t="str">
        <f t="shared" si="8"/>
        <v/>
      </c>
      <c r="BB30" s="60">
        <f t="shared" si="16"/>
        <v>1</v>
      </c>
      <c r="BC30" s="107" t="str">
        <f>IF(ISNUMBER(AZ30),VLOOKUP(AZ30,BA:BB,2,FALSE),"")</f>
        <v/>
      </c>
      <c r="BE30" s="60" t="str">
        <f t="shared" si="17"/>
        <v/>
      </c>
      <c r="BF30" s="60">
        <f t="shared" si="18"/>
        <v>1</v>
      </c>
      <c r="BI30" s="107" t="e">
        <f>P30</f>
        <v>#VALUE!</v>
      </c>
      <c r="BJ30" s="116">
        <f>SUM(G30,G31,G32)</f>
        <v>9</v>
      </c>
      <c r="BK30" s="121">
        <f>SUM(I30,I31,I32)</f>
        <v>3</v>
      </c>
      <c r="BL30" s="122">
        <f>SUM(M30,M31,M32)</f>
        <v>0</v>
      </c>
      <c r="BM30" s="122">
        <f>O30</f>
        <v>2</v>
      </c>
      <c r="BN30" s="122" t="e">
        <f>#REF!</f>
        <v>#REF!</v>
      </c>
      <c r="BO30" s="122">
        <f>SUM(K30,K31,K32)</f>
        <v>0</v>
      </c>
      <c r="BP30" s="122" t="e">
        <f>#REF!</f>
        <v>#REF!</v>
      </c>
      <c r="BQ30" s="126" t="str">
        <f>IF(ISNUMBER(P30),CONCATENATE(BI30+100,BJ30+100,BK30+100,BO30+100,BL30+100,BM30+100)+0,"")</f>
        <v/>
      </c>
      <c r="BR30" s="126" t="str">
        <f>IF(ISNUMBER(SMALL(BQ:BQ,ROW()-2)),SMALL(BQ:BQ,ROW()-2),"")</f>
        <v/>
      </c>
      <c r="BS30" s="75" t="str">
        <f t="shared" si="19"/>
        <v/>
      </c>
      <c r="BT30" s="60">
        <f t="shared" si="20"/>
        <v>1</v>
      </c>
      <c r="BW30" s="60">
        <f t="shared" si="21"/>
        <v>9</v>
      </c>
      <c r="BX30" s="60">
        <f t="shared" si="22"/>
        <v>1</v>
      </c>
      <c r="BZ30" s="59">
        <f t="shared" si="23"/>
        <v>1</v>
      </c>
      <c r="CD30" s="59"/>
      <c r="CE30" s="59"/>
      <c r="CF30" s="59">
        <f t="shared" si="24"/>
        <v>3</v>
      </c>
      <c r="CG30" s="104">
        <f>VLOOKUP(N30,AO:AP,2,FALSE)</f>
        <v>2</v>
      </c>
      <c r="CH30" s="68" t="str">
        <f t="shared" si="25"/>
        <v/>
      </c>
      <c r="CI30" s="59"/>
      <c r="CJ30" s="59"/>
      <c r="CK30" s="59"/>
      <c r="CL30" s="95"/>
      <c r="CM30" s="95"/>
      <c r="CN30" s="95"/>
      <c r="CO30" s="95"/>
      <c r="CP30" s="95"/>
      <c r="CQ30" s="95"/>
      <c r="CR30" s="95"/>
      <c r="CS30" s="95"/>
      <c r="CT30" s="95"/>
      <c r="CU30" s="95"/>
      <c r="CV30" s="95"/>
      <c r="CW30" s="95"/>
    </row>
    <row r="31" spans="1:101" ht="12" customHeight="1">
      <c r="A31" s="18"/>
      <c r="B31" s="18" t="str">
        <f t="shared" si="0"/>
        <v/>
      </c>
      <c r="C31" s="27" t="str">
        <f>CONCATENATE(B32,"B")</f>
        <v>10B</v>
      </c>
      <c r="D31" s="52" t="s">
        <v>39</v>
      </c>
      <c r="E31" s="131"/>
      <c r="F31" s="34">
        <v>24</v>
      </c>
      <c r="G31" s="8">
        <f t="shared" si="1"/>
        <v>2</v>
      </c>
      <c r="H31" s="34">
        <v>9</v>
      </c>
      <c r="I31" s="8">
        <f t="shared" si="26"/>
        <v>1</v>
      </c>
      <c r="J31" s="38"/>
      <c r="K31" s="8" t="str">
        <f t="shared" si="9"/>
        <v/>
      </c>
      <c r="L31" s="34"/>
      <c r="M31" s="19" t="str">
        <f t="shared" si="2"/>
        <v/>
      </c>
      <c r="N31" s="113"/>
      <c r="O31" s="115"/>
      <c r="P31" s="114"/>
      <c r="Q31" s="112"/>
      <c r="R31" s="19" t="str">
        <f t="shared" si="10"/>
        <v/>
      </c>
      <c r="S31" s="20" t="str">
        <f t="shared" si="36"/>
        <v/>
      </c>
      <c r="T31" s="88"/>
      <c r="U31" s="101"/>
      <c r="V31" s="101"/>
      <c r="W31" s="58">
        <f t="shared" si="27"/>
        <v>2</v>
      </c>
      <c r="X31" s="73" t="str">
        <f t="shared" si="28"/>
        <v/>
      </c>
      <c r="Y31" s="74" t="str">
        <f t="shared" si="29"/>
        <v/>
      </c>
      <c r="Z31" s="77">
        <f t="shared" si="11"/>
        <v>1</v>
      </c>
      <c r="AA31" s="75" t="str">
        <f t="shared" si="12"/>
        <v/>
      </c>
      <c r="AB31" s="75" t="str">
        <f t="shared" si="30"/>
        <v/>
      </c>
      <c r="AC31" s="60">
        <f t="shared" si="31"/>
        <v>1</v>
      </c>
      <c r="AF31" s="60">
        <f t="shared" si="4"/>
        <v>23</v>
      </c>
      <c r="AG31" s="60">
        <f t="shared" si="13"/>
        <v>3</v>
      </c>
      <c r="AI31" s="60" t="str">
        <f t="shared" si="14"/>
        <v/>
      </c>
      <c r="AJ31" s="60">
        <f t="shared" si="32"/>
        <v>1</v>
      </c>
      <c r="AL31" s="60" t="str">
        <f t="shared" si="5"/>
        <v/>
      </c>
      <c r="AM31" s="60">
        <f t="shared" si="33"/>
        <v>1</v>
      </c>
      <c r="AO31" s="60" t="str">
        <f t="shared" si="6"/>
        <v/>
      </c>
      <c r="AP31" s="60">
        <f t="shared" si="34"/>
        <v>6</v>
      </c>
      <c r="AR31" s="60" t="str">
        <f>IF(ISNUMBER(SMALL(#REF!,ROW()-2)),SMALL(#REF!,ROW()-2),"")</f>
        <v/>
      </c>
      <c r="AS31" s="60">
        <f t="shared" si="35"/>
        <v>1</v>
      </c>
      <c r="AU31" s="111"/>
      <c r="AV31" s="61" t="str">
        <f t="shared" si="7"/>
        <v/>
      </c>
      <c r="AW31" s="60">
        <f t="shared" si="15"/>
        <v>1</v>
      </c>
      <c r="AX31" s="107"/>
      <c r="AY31" s="91"/>
      <c r="AZ31" s="107"/>
      <c r="BA31" s="60" t="str">
        <f t="shared" si="8"/>
        <v/>
      </c>
      <c r="BB31" s="60">
        <f t="shared" si="16"/>
        <v>1</v>
      </c>
      <c r="BC31" s="107"/>
      <c r="BE31" s="60" t="str">
        <f t="shared" si="17"/>
        <v/>
      </c>
      <c r="BF31" s="60">
        <f t="shared" si="18"/>
        <v>1</v>
      </c>
      <c r="BI31" s="107"/>
      <c r="BJ31" s="116"/>
      <c r="BK31" s="121"/>
      <c r="BL31" s="116"/>
      <c r="BM31" s="116"/>
      <c r="BN31" s="122"/>
      <c r="BO31" s="116"/>
      <c r="BP31" s="122"/>
      <c r="BQ31" s="126"/>
      <c r="BR31" s="126"/>
      <c r="BS31" s="75" t="str">
        <f t="shared" si="19"/>
        <v/>
      </c>
      <c r="BT31" s="60">
        <f t="shared" si="20"/>
        <v>1</v>
      </c>
      <c r="BW31" s="60">
        <f t="shared" si="21"/>
        <v>9</v>
      </c>
      <c r="BX31" s="60">
        <f t="shared" si="22"/>
        <v>1</v>
      </c>
      <c r="BZ31" s="59">
        <f t="shared" si="23"/>
        <v>1</v>
      </c>
      <c r="CD31" s="59"/>
      <c r="CE31" s="59"/>
      <c r="CF31" s="59">
        <f t="shared" si="24"/>
        <v>2</v>
      </c>
      <c r="CG31" s="104"/>
      <c r="CH31" s="68" t="str">
        <f t="shared" si="25"/>
        <v/>
      </c>
      <c r="CI31" s="59"/>
      <c r="CJ31" s="59"/>
      <c r="CK31" s="59"/>
      <c r="CL31" s="95"/>
      <c r="CM31" s="95"/>
      <c r="CN31" s="95"/>
      <c r="CO31" s="95"/>
      <c r="CP31" s="95"/>
      <c r="CQ31" s="95"/>
      <c r="CR31" s="95"/>
      <c r="CS31" s="95"/>
      <c r="CT31" s="95"/>
      <c r="CU31" s="95"/>
      <c r="CV31" s="95"/>
      <c r="CW31" s="95"/>
    </row>
    <row r="32" spans="1:101" ht="12" customHeight="1">
      <c r="A32" s="18"/>
      <c r="B32" s="18">
        <f t="shared" si="0"/>
        <v>10</v>
      </c>
      <c r="C32" s="27" t="str">
        <f>CONCATENATE(B32,"C")</f>
        <v>10C</v>
      </c>
      <c r="D32" s="52" t="s">
        <v>40</v>
      </c>
      <c r="E32" s="131"/>
      <c r="F32" s="34">
        <v>22</v>
      </c>
      <c r="G32" s="8">
        <f t="shared" si="1"/>
        <v>4</v>
      </c>
      <c r="H32" s="34">
        <v>9</v>
      </c>
      <c r="I32" s="8">
        <f t="shared" si="26"/>
        <v>1</v>
      </c>
      <c r="J32" s="38"/>
      <c r="K32" s="8" t="str">
        <f t="shared" si="9"/>
        <v/>
      </c>
      <c r="L32" s="34"/>
      <c r="M32" s="19" t="str">
        <f t="shared" si="2"/>
        <v/>
      </c>
      <c r="N32" s="113"/>
      <c r="O32" s="115"/>
      <c r="P32" s="114"/>
      <c r="Q32" s="112"/>
      <c r="R32" s="19" t="str">
        <f t="shared" si="10"/>
        <v/>
      </c>
      <c r="S32" s="20" t="str">
        <f t="shared" si="36"/>
        <v/>
      </c>
      <c r="T32" s="88"/>
      <c r="U32" s="101"/>
      <c r="V32" s="101"/>
      <c r="W32" s="58">
        <f t="shared" si="27"/>
        <v>4</v>
      </c>
      <c r="X32" s="73" t="str">
        <f t="shared" si="28"/>
        <v/>
      </c>
      <c r="Y32" s="74" t="str">
        <f t="shared" si="29"/>
        <v/>
      </c>
      <c r="Z32" s="77">
        <f t="shared" si="11"/>
        <v>1</v>
      </c>
      <c r="AA32" s="75" t="str">
        <f t="shared" si="12"/>
        <v/>
      </c>
      <c r="AB32" s="75" t="str">
        <f t="shared" si="30"/>
        <v/>
      </c>
      <c r="AC32" s="60">
        <f t="shared" si="31"/>
        <v>1</v>
      </c>
      <c r="AF32" s="60">
        <f t="shared" si="4"/>
        <v>22</v>
      </c>
      <c r="AG32" s="60">
        <f t="shared" si="13"/>
        <v>4</v>
      </c>
      <c r="AI32" s="60" t="str">
        <f t="shared" si="14"/>
        <v/>
      </c>
      <c r="AJ32" s="60">
        <f t="shared" si="32"/>
        <v>1</v>
      </c>
      <c r="AL32" s="60" t="str">
        <f t="shared" si="5"/>
        <v/>
      </c>
      <c r="AM32" s="60">
        <f t="shared" si="33"/>
        <v>1</v>
      </c>
      <c r="AO32" s="60" t="str">
        <f t="shared" si="6"/>
        <v/>
      </c>
      <c r="AP32" s="60">
        <f t="shared" si="34"/>
        <v>6</v>
      </c>
      <c r="AR32" s="60" t="str">
        <f>IF(ISNUMBER(SMALL(#REF!,ROW()-2)),SMALL(#REF!,ROW()-2),"")</f>
        <v/>
      </c>
      <c r="AS32" s="60">
        <f t="shared" si="35"/>
        <v>1</v>
      </c>
      <c r="AU32" s="111"/>
      <c r="AV32" s="61" t="str">
        <f t="shared" si="7"/>
        <v/>
      </c>
      <c r="AW32" s="60">
        <f t="shared" si="15"/>
        <v>1</v>
      </c>
      <c r="AX32" s="107"/>
      <c r="AY32" s="91"/>
      <c r="AZ32" s="107"/>
      <c r="BA32" s="60" t="str">
        <f t="shared" si="8"/>
        <v/>
      </c>
      <c r="BB32" s="60">
        <f t="shared" si="16"/>
        <v>1</v>
      </c>
      <c r="BC32" s="107"/>
      <c r="BE32" s="60" t="str">
        <f t="shared" si="17"/>
        <v/>
      </c>
      <c r="BF32" s="60">
        <f t="shared" si="18"/>
        <v>1</v>
      </c>
      <c r="BI32" s="107"/>
      <c r="BJ32" s="116"/>
      <c r="BK32" s="121"/>
      <c r="BL32" s="116"/>
      <c r="BM32" s="116"/>
      <c r="BN32" s="122"/>
      <c r="BO32" s="116"/>
      <c r="BP32" s="122"/>
      <c r="BQ32" s="126"/>
      <c r="BR32" s="126"/>
      <c r="BS32" s="75" t="str">
        <f t="shared" si="19"/>
        <v/>
      </c>
      <c r="BT32" s="60">
        <f t="shared" si="20"/>
        <v>1</v>
      </c>
      <c r="BW32" s="60">
        <f t="shared" si="21"/>
        <v>9</v>
      </c>
      <c r="BX32" s="60">
        <f t="shared" si="22"/>
        <v>1</v>
      </c>
      <c r="BZ32" s="59">
        <f t="shared" si="23"/>
        <v>1</v>
      </c>
      <c r="CD32" s="59"/>
      <c r="CE32" s="59"/>
      <c r="CF32" s="59">
        <f t="shared" si="24"/>
        <v>4</v>
      </c>
      <c r="CG32" s="104"/>
      <c r="CH32" s="68" t="str">
        <f t="shared" si="25"/>
        <v/>
      </c>
      <c r="CI32" s="59"/>
      <c r="CJ32" s="59"/>
      <c r="CK32" s="59"/>
      <c r="CL32" s="95"/>
      <c r="CM32" s="95"/>
      <c r="CN32" s="95"/>
      <c r="CO32" s="95"/>
      <c r="CP32" s="95"/>
      <c r="CQ32" s="95"/>
      <c r="CR32" s="95"/>
      <c r="CS32" s="95"/>
      <c r="CT32" s="95"/>
      <c r="CU32" s="95"/>
      <c r="CV32" s="95"/>
      <c r="CW32" s="95"/>
    </row>
    <row r="33" spans="1:101" ht="12" customHeight="1">
      <c r="A33" s="18"/>
      <c r="B33" s="18" t="str">
        <f t="shared" si="0"/>
        <v/>
      </c>
      <c r="C33" s="27" t="str">
        <f>CONCATENATE(B35,"A")</f>
        <v>11A</v>
      </c>
      <c r="D33" s="52" t="s">
        <v>42</v>
      </c>
      <c r="E33" s="131" t="s">
        <v>41</v>
      </c>
      <c r="F33" s="34">
        <v>22</v>
      </c>
      <c r="G33" s="8">
        <f t="shared" si="1"/>
        <v>4</v>
      </c>
      <c r="H33" s="34">
        <v>9</v>
      </c>
      <c r="I33" s="8">
        <f t="shared" si="26"/>
        <v>1</v>
      </c>
      <c r="J33" s="38"/>
      <c r="K33" s="8" t="str">
        <f t="shared" si="9"/>
        <v/>
      </c>
      <c r="L33" s="34"/>
      <c r="M33" s="29" t="str">
        <f t="shared" si="2"/>
        <v/>
      </c>
      <c r="N33" s="113">
        <v>17</v>
      </c>
      <c r="O33" s="114">
        <f>IF(ISBLANK(N33),"",IF(N33=0,$CF$2,CG33))</f>
        <v>3</v>
      </c>
      <c r="P33" s="114" t="e">
        <f>IF(ISNUMBER(O33),IF(ISNUMBER(O33),IF(ISNUMBER(O33),O33+G33+G34+G35+I33+I34+I35+K33+K34+K35+M33+M34+M35,""),""),"")</f>
        <v>#VALUE!</v>
      </c>
      <c r="Q33" s="112" t="str">
        <f>IF(ISNUMBER(P33),VLOOKUP(BQ33,BS:BT,2,FALSE),"")</f>
        <v/>
      </c>
      <c r="R33" s="19" t="str">
        <f t="shared" si="10"/>
        <v/>
      </c>
      <c r="S33" s="9" t="str">
        <f t="shared" si="36"/>
        <v/>
      </c>
      <c r="T33" s="88"/>
      <c r="U33" s="101"/>
      <c r="V33" s="101"/>
      <c r="W33" s="58">
        <f t="shared" si="27"/>
        <v>4</v>
      </c>
      <c r="X33" s="73" t="str">
        <f t="shared" si="28"/>
        <v/>
      </c>
      <c r="Y33" s="74" t="str">
        <f t="shared" si="29"/>
        <v/>
      </c>
      <c r="Z33" s="77">
        <f t="shared" si="11"/>
        <v>1</v>
      </c>
      <c r="AA33" s="75" t="str">
        <f t="shared" si="12"/>
        <v/>
      </c>
      <c r="AB33" s="75" t="str">
        <f t="shared" si="30"/>
        <v/>
      </c>
      <c r="AC33" s="60">
        <f t="shared" si="31"/>
        <v>1</v>
      </c>
      <c r="AF33" s="60">
        <f t="shared" si="4"/>
        <v>22</v>
      </c>
      <c r="AG33" s="60">
        <f t="shared" si="13"/>
        <v>4</v>
      </c>
      <c r="AI33" s="60" t="str">
        <f t="shared" si="14"/>
        <v/>
      </c>
      <c r="AJ33" s="60">
        <f t="shared" si="32"/>
        <v>1</v>
      </c>
      <c r="AL33" s="60" t="str">
        <f t="shared" si="5"/>
        <v/>
      </c>
      <c r="AM33" s="60">
        <f t="shared" si="33"/>
        <v>1</v>
      </c>
      <c r="AO33" s="60" t="str">
        <f t="shared" si="6"/>
        <v/>
      </c>
      <c r="AP33" s="60">
        <f t="shared" si="34"/>
        <v>6</v>
      </c>
      <c r="AR33" s="60" t="str">
        <f>IF(ISNUMBER(SMALL(#REF!,ROW()-2)),SMALL(#REF!,ROW()-2),"")</f>
        <v/>
      </c>
      <c r="AS33" s="60">
        <f t="shared" si="35"/>
        <v>1</v>
      </c>
      <c r="AU33" s="111" t="e">
        <f>IF(#REF!,#REF!+0,)</f>
        <v>#REF!</v>
      </c>
      <c r="AV33" s="61" t="str">
        <f t="shared" si="7"/>
        <v/>
      </c>
      <c r="AW33" s="60">
        <f t="shared" si="15"/>
        <v>1</v>
      </c>
      <c r="AX33" s="107" t="str">
        <f>IF(ISNUMBER(AU33),VLOOKUP(AU33,AV:AW,2,FALSE),"")</f>
        <v/>
      </c>
      <c r="AY33" s="91"/>
      <c r="AZ33" s="107" t="e">
        <f>P33</f>
        <v>#VALUE!</v>
      </c>
      <c r="BA33" s="60" t="str">
        <f t="shared" si="8"/>
        <v/>
      </c>
      <c r="BB33" s="60">
        <f t="shared" si="16"/>
        <v>1</v>
      </c>
      <c r="BC33" s="107" t="str">
        <f>IF(ISNUMBER(AZ33),VLOOKUP(AZ33,BA:BB,2,FALSE),"")</f>
        <v/>
      </c>
      <c r="BE33" s="60" t="str">
        <f t="shared" si="17"/>
        <v/>
      </c>
      <c r="BF33" s="60">
        <f t="shared" si="18"/>
        <v>1</v>
      </c>
      <c r="BI33" s="107" t="e">
        <f>P33</f>
        <v>#VALUE!</v>
      </c>
      <c r="BJ33" s="116">
        <f>SUM(G33,G34,G35)</f>
        <v>10</v>
      </c>
      <c r="BK33" s="121">
        <f>SUM(I33,I34,I35)</f>
        <v>3</v>
      </c>
      <c r="BL33" s="122">
        <f>SUM(M33,M34,M35)</f>
        <v>0</v>
      </c>
      <c r="BM33" s="122">
        <f>O33</f>
        <v>3</v>
      </c>
      <c r="BN33" s="122" t="e">
        <f>#REF!</f>
        <v>#REF!</v>
      </c>
      <c r="BO33" s="122">
        <f>SUM(K33,K34,K35)</f>
        <v>0</v>
      </c>
      <c r="BP33" s="122" t="e">
        <f>#REF!</f>
        <v>#REF!</v>
      </c>
      <c r="BQ33" s="126" t="str">
        <f>IF(ISNUMBER(P33),CONCATENATE(BI33+100,BJ33+100,BK33+100,BO33+100,BL33+100,BM33+100)+0,"")</f>
        <v/>
      </c>
      <c r="BR33" s="126" t="str">
        <f>IF(ISNUMBER(SMALL(BQ:BQ,ROW()-2)),SMALL(BQ:BQ,ROW()-2),"")</f>
        <v/>
      </c>
      <c r="BS33" s="75" t="str">
        <f t="shared" si="19"/>
        <v/>
      </c>
      <c r="BT33" s="60">
        <f t="shared" si="20"/>
        <v>1</v>
      </c>
      <c r="BW33" s="60">
        <f t="shared" si="21"/>
        <v>9</v>
      </c>
      <c r="BX33" s="60">
        <f t="shared" si="22"/>
        <v>1</v>
      </c>
      <c r="BZ33" s="59">
        <f t="shared" si="23"/>
        <v>1</v>
      </c>
      <c r="CD33" s="59"/>
      <c r="CE33" s="59"/>
      <c r="CF33" s="59">
        <f t="shared" si="24"/>
        <v>4</v>
      </c>
      <c r="CG33" s="102">
        <f>VLOOKUP(N33,AO:AP,2,FALSE)</f>
        <v>3</v>
      </c>
      <c r="CH33" s="68" t="str">
        <f t="shared" si="25"/>
        <v/>
      </c>
      <c r="CI33" s="59"/>
      <c r="CJ33" s="59"/>
      <c r="CK33" s="59"/>
      <c r="CL33" s="95"/>
      <c r="CM33" s="95"/>
      <c r="CN33" s="95"/>
      <c r="CO33" s="95"/>
      <c r="CP33" s="95"/>
      <c r="CQ33" s="95"/>
      <c r="CR33" s="95"/>
      <c r="CS33" s="95"/>
      <c r="CT33" s="95"/>
      <c r="CU33" s="95"/>
      <c r="CV33" s="95"/>
      <c r="CW33" s="95"/>
    </row>
    <row r="34" spans="1:101" ht="12" customHeight="1">
      <c r="A34" s="18"/>
      <c r="B34" s="18" t="str">
        <f t="shared" si="0"/>
        <v/>
      </c>
      <c r="C34" s="27" t="str">
        <f>CONCATENATE(B35,"B")</f>
        <v>11B</v>
      </c>
      <c r="D34" s="52" t="s">
        <v>43</v>
      </c>
      <c r="E34" s="131"/>
      <c r="F34" s="34">
        <v>23</v>
      </c>
      <c r="G34" s="8">
        <f t="shared" si="1"/>
        <v>3</v>
      </c>
      <c r="H34" s="34">
        <v>9</v>
      </c>
      <c r="I34" s="8">
        <f t="shared" si="26"/>
        <v>1</v>
      </c>
      <c r="J34" s="38"/>
      <c r="K34" s="8" t="str">
        <f t="shared" si="9"/>
        <v/>
      </c>
      <c r="L34" s="34"/>
      <c r="M34" s="8" t="str">
        <f t="shared" si="2"/>
        <v/>
      </c>
      <c r="N34" s="113"/>
      <c r="O34" s="114"/>
      <c r="P34" s="114"/>
      <c r="Q34" s="112"/>
      <c r="R34" s="19" t="str">
        <f t="shared" si="10"/>
        <v/>
      </c>
      <c r="S34" s="9" t="str">
        <f t="shared" si="36"/>
        <v/>
      </c>
      <c r="T34" s="88"/>
      <c r="U34" s="101"/>
      <c r="V34" s="101"/>
      <c r="W34" s="58">
        <f t="shared" si="27"/>
        <v>3</v>
      </c>
      <c r="X34" s="73" t="str">
        <f t="shared" si="28"/>
        <v/>
      </c>
      <c r="Y34" s="74" t="str">
        <f t="shared" si="29"/>
        <v/>
      </c>
      <c r="Z34" s="77">
        <f t="shared" si="11"/>
        <v>1</v>
      </c>
      <c r="AA34" s="75" t="str">
        <f t="shared" si="12"/>
        <v/>
      </c>
      <c r="AB34" s="75" t="str">
        <f t="shared" si="30"/>
        <v/>
      </c>
      <c r="AC34" s="60">
        <f t="shared" si="31"/>
        <v>1</v>
      </c>
      <c r="AF34" s="60">
        <f t="shared" si="4"/>
        <v>22</v>
      </c>
      <c r="AG34" s="60">
        <f t="shared" si="13"/>
        <v>4</v>
      </c>
      <c r="AI34" s="60" t="str">
        <f t="shared" si="14"/>
        <v/>
      </c>
      <c r="AJ34" s="60">
        <f t="shared" si="32"/>
        <v>1</v>
      </c>
      <c r="AL34" s="60" t="str">
        <f t="shared" si="5"/>
        <v/>
      </c>
      <c r="AM34" s="60">
        <f t="shared" si="33"/>
        <v>1</v>
      </c>
      <c r="AO34" s="60" t="str">
        <f t="shared" si="6"/>
        <v/>
      </c>
      <c r="AP34" s="60">
        <f t="shared" si="34"/>
        <v>6</v>
      </c>
      <c r="AR34" s="60" t="str">
        <f>IF(ISNUMBER(SMALL(#REF!,ROW()-2)),SMALL(#REF!,ROW()-2),"")</f>
        <v/>
      </c>
      <c r="AS34" s="60">
        <f t="shared" si="35"/>
        <v>1</v>
      </c>
      <c r="AU34" s="111"/>
      <c r="AV34" s="61" t="str">
        <f t="shared" si="7"/>
        <v/>
      </c>
      <c r="AW34" s="60">
        <f t="shared" si="15"/>
        <v>1</v>
      </c>
      <c r="AX34" s="107"/>
      <c r="AY34" s="91"/>
      <c r="AZ34" s="107"/>
      <c r="BA34" s="60" t="str">
        <f t="shared" si="8"/>
        <v/>
      </c>
      <c r="BB34" s="60">
        <f t="shared" si="16"/>
        <v>1</v>
      </c>
      <c r="BC34" s="107"/>
      <c r="BE34" s="60" t="str">
        <f t="shared" si="17"/>
        <v/>
      </c>
      <c r="BF34" s="60">
        <f t="shared" si="18"/>
        <v>1</v>
      </c>
      <c r="BI34" s="107"/>
      <c r="BJ34" s="116"/>
      <c r="BK34" s="121"/>
      <c r="BL34" s="116"/>
      <c r="BM34" s="116"/>
      <c r="BN34" s="122"/>
      <c r="BO34" s="116"/>
      <c r="BP34" s="122"/>
      <c r="BQ34" s="126"/>
      <c r="BR34" s="126"/>
      <c r="BS34" s="75" t="str">
        <f t="shared" si="19"/>
        <v/>
      </c>
      <c r="BT34" s="60">
        <f t="shared" si="20"/>
        <v>1</v>
      </c>
      <c r="BW34" s="60">
        <f t="shared" si="21"/>
        <v>9</v>
      </c>
      <c r="BX34" s="60">
        <f t="shared" si="22"/>
        <v>1</v>
      </c>
      <c r="BZ34" s="59">
        <f t="shared" si="23"/>
        <v>1</v>
      </c>
      <c r="CD34" s="59"/>
      <c r="CE34" s="59"/>
      <c r="CF34" s="59">
        <f t="shared" si="24"/>
        <v>3</v>
      </c>
      <c r="CG34" s="102"/>
      <c r="CH34" s="68" t="str">
        <f t="shared" si="25"/>
        <v/>
      </c>
      <c r="CI34" s="59"/>
      <c r="CJ34" s="59"/>
      <c r="CK34" s="59"/>
      <c r="CL34" s="95"/>
      <c r="CM34" s="95"/>
      <c r="CN34" s="95"/>
      <c r="CO34" s="95"/>
      <c r="CP34" s="95"/>
      <c r="CQ34" s="95"/>
      <c r="CR34" s="95"/>
      <c r="CS34" s="95"/>
      <c r="CT34" s="95"/>
      <c r="CU34" s="95"/>
      <c r="CV34" s="95"/>
      <c r="CW34" s="95"/>
    </row>
    <row r="35" spans="1:101" ht="12" customHeight="1">
      <c r="A35" s="18"/>
      <c r="B35" s="18">
        <f t="shared" si="0"/>
        <v>11</v>
      </c>
      <c r="C35" s="27" t="str">
        <f>CONCATENATE(B35,"C")</f>
        <v>11C</v>
      </c>
      <c r="D35" s="52" t="s">
        <v>44</v>
      </c>
      <c r="E35" s="131"/>
      <c r="F35" s="34">
        <v>23</v>
      </c>
      <c r="G35" s="8">
        <f t="shared" ref="G35:G66" si="37">IF(ISBLANK(F35),"",IF(F35=0,$CE$2,CF35))</f>
        <v>3</v>
      </c>
      <c r="H35" s="34">
        <v>9</v>
      </c>
      <c r="I35" s="8">
        <f t="shared" si="26"/>
        <v>1</v>
      </c>
      <c r="J35" s="38"/>
      <c r="K35" s="8" t="str">
        <f t="shared" si="9"/>
        <v/>
      </c>
      <c r="L35" s="34"/>
      <c r="M35" s="8" t="str">
        <f t="shared" ref="M35:M66" si="38">IF(ISNUMBER(L35),VLOOKUP(L35,AL:AM,2,FALSE),"")</f>
        <v/>
      </c>
      <c r="N35" s="113"/>
      <c r="O35" s="114"/>
      <c r="P35" s="114"/>
      <c r="Q35" s="112"/>
      <c r="R35" s="19" t="str">
        <f t="shared" si="10"/>
        <v/>
      </c>
      <c r="S35" s="9" t="str">
        <f t="shared" si="36"/>
        <v/>
      </c>
      <c r="T35" s="88"/>
      <c r="U35" s="101"/>
      <c r="V35" s="101"/>
      <c r="W35" s="58">
        <f t="shared" si="27"/>
        <v>3</v>
      </c>
      <c r="X35" s="73" t="str">
        <f t="shared" si="28"/>
        <v/>
      </c>
      <c r="Y35" s="74" t="str">
        <f t="shared" si="29"/>
        <v/>
      </c>
      <c r="Z35" s="77">
        <f t="shared" si="11"/>
        <v>1</v>
      </c>
      <c r="AA35" s="75" t="str">
        <f t="shared" si="12"/>
        <v/>
      </c>
      <c r="AB35" s="75" t="str">
        <f t="shared" si="30"/>
        <v/>
      </c>
      <c r="AC35" s="60">
        <f t="shared" si="31"/>
        <v>1</v>
      </c>
      <c r="AF35" s="60">
        <f t="shared" ref="AF35:AF66" si="39">IF(ISNUMBER(LARGE(F:F,ROW()-2)),LARGE(F:F,ROW()-2),"")</f>
        <v>22</v>
      </c>
      <c r="AG35" s="60">
        <f t="shared" si="13"/>
        <v>4</v>
      </c>
      <c r="AI35" s="60" t="str">
        <f t="shared" si="14"/>
        <v/>
      </c>
      <c r="AJ35" s="60">
        <f t="shared" si="32"/>
        <v>1</v>
      </c>
      <c r="AL35" s="60" t="str">
        <f t="shared" ref="AL35:AL66" si="40">IF(ISNUMBER(SMALL(L:L,ROW()-2)),SMALL(L:L,ROW()-2),"")</f>
        <v/>
      </c>
      <c r="AM35" s="60">
        <f t="shared" si="33"/>
        <v>1</v>
      </c>
      <c r="AO35" s="60" t="str">
        <f t="shared" ref="AO35:AO66" si="41">IF(ISNUMBER(LARGE(N:N,ROW()-2)),LARGE(N:N,ROW()-2),"")</f>
        <v/>
      </c>
      <c r="AP35" s="60">
        <f t="shared" si="34"/>
        <v>6</v>
      </c>
      <c r="AR35" s="60" t="str">
        <f>IF(ISNUMBER(SMALL(#REF!,ROW()-2)),SMALL(#REF!,ROW()-2),"")</f>
        <v/>
      </c>
      <c r="AS35" s="60">
        <f t="shared" si="35"/>
        <v>1</v>
      </c>
      <c r="AU35" s="111"/>
      <c r="AV35" s="61" t="str">
        <f t="shared" ref="AV35:AV66" si="42">IF(ISNUMBER(LARGE(AU:AU,ROW()-2)),LARGE(AU:AU,ROW()-2),"")</f>
        <v/>
      </c>
      <c r="AW35" s="60">
        <f t="shared" si="15"/>
        <v>1</v>
      </c>
      <c r="AX35" s="107"/>
      <c r="AY35" s="91"/>
      <c r="AZ35" s="107"/>
      <c r="BA35" s="60" t="str">
        <f t="shared" ref="BA35:BA66" si="43">IF(ISNUMBER(SMALL(P:P,ROW()-2)),SMALL(P:P,ROW()-2),"")</f>
        <v/>
      </c>
      <c r="BB35" s="60">
        <f t="shared" si="16"/>
        <v>1</v>
      </c>
      <c r="BC35" s="107"/>
      <c r="BE35" s="60" t="str">
        <f t="shared" si="17"/>
        <v/>
      </c>
      <c r="BF35" s="60">
        <f t="shared" si="18"/>
        <v>1</v>
      </c>
      <c r="BI35" s="107"/>
      <c r="BJ35" s="116"/>
      <c r="BK35" s="121"/>
      <c r="BL35" s="116"/>
      <c r="BM35" s="116"/>
      <c r="BN35" s="122"/>
      <c r="BO35" s="116"/>
      <c r="BP35" s="122"/>
      <c r="BQ35" s="126"/>
      <c r="BR35" s="126"/>
      <c r="BS35" s="75" t="str">
        <f t="shared" si="19"/>
        <v/>
      </c>
      <c r="BT35" s="60">
        <f t="shared" si="20"/>
        <v>1</v>
      </c>
      <c r="BW35" s="60">
        <f t="shared" si="21"/>
        <v>9</v>
      </c>
      <c r="BX35" s="60">
        <f t="shared" si="22"/>
        <v>1</v>
      </c>
      <c r="BZ35" s="59">
        <f t="shared" si="23"/>
        <v>1</v>
      </c>
      <c r="CD35" s="59"/>
      <c r="CE35" s="59"/>
      <c r="CF35" s="59">
        <f t="shared" si="24"/>
        <v>3</v>
      </c>
      <c r="CG35" s="103"/>
      <c r="CH35" s="68" t="str">
        <f t="shared" si="25"/>
        <v/>
      </c>
      <c r="CI35" s="59"/>
      <c r="CJ35" s="59"/>
      <c r="CK35" s="59"/>
      <c r="CL35" s="95"/>
      <c r="CM35" s="95"/>
      <c r="CN35" s="95"/>
      <c r="CO35" s="95"/>
      <c r="CP35" s="95"/>
      <c r="CQ35" s="95"/>
      <c r="CR35" s="95"/>
      <c r="CS35" s="95"/>
      <c r="CT35" s="95"/>
      <c r="CU35" s="95"/>
      <c r="CV35" s="95"/>
      <c r="CW35" s="95"/>
    </row>
    <row r="36" spans="1:101" ht="12" customHeight="1">
      <c r="A36" s="18"/>
      <c r="B36" s="18" t="str">
        <f t="shared" si="0"/>
        <v/>
      </c>
      <c r="C36" s="27" t="str">
        <f>CONCATENATE(B38,"A")</f>
        <v>12A</v>
      </c>
      <c r="D36" s="52" t="s">
        <v>86</v>
      </c>
      <c r="E36" s="131" t="s">
        <v>85</v>
      </c>
      <c r="F36" s="34">
        <v>25</v>
      </c>
      <c r="G36" s="8">
        <f t="shared" si="37"/>
        <v>1</v>
      </c>
      <c r="H36" s="34">
        <v>8</v>
      </c>
      <c r="I36" s="8">
        <f t="shared" si="26"/>
        <v>2</v>
      </c>
      <c r="J36" s="38"/>
      <c r="K36" s="8" t="str">
        <f t="shared" si="9"/>
        <v/>
      </c>
      <c r="L36" s="34"/>
      <c r="M36" s="19" t="str">
        <f t="shared" si="38"/>
        <v/>
      </c>
      <c r="N36" s="113">
        <v>20</v>
      </c>
      <c r="O36" s="115">
        <f>IF(ISBLANK(N36),"",IF(N36=0,$CF$2,CG36))</f>
        <v>1</v>
      </c>
      <c r="P36" s="114" t="e">
        <f>IF(ISNUMBER(O36),IF(ISNUMBER(O36),IF(ISNUMBER(O36),O36+G36+G37+G38+I36+I37+I38+K36+K37+K38+M36+M37+M38,""),""),"")</f>
        <v>#VALUE!</v>
      </c>
      <c r="Q36" s="112" t="str">
        <f>IF(ISNUMBER(P36),VLOOKUP(BQ36,BS:BT,2,FALSE),"")</f>
        <v/>
      </c>
      <c r="R36" s="19" t="str">
        <f t="shared" si="10"/>
        <v/>
      </c>
      <c r="S36" s="20" t="str">
        <f t="shared" si="36"/>
        <v/>
      </c>
      <c r="T36" s="88"/>
      <c r="U36" s="101"/>
      <c r="V36" s="101"/>
      <c r="W36" s="58">
        <f t="shared" si="27"/>
        <v>1</v>
      </c>
      <c r="X36" s="73" t="str">
        <f t="shared" si="28"/>
        <v/>
      </c>
      <c r="Y36" s="74" t="str">
        <f t="shared" si="29"/>
        <v/>
      </c>
      <c r="Z36" s="77">
        <f t="shared" si="11"/>
        <v>2</v>
      </c>
      <c r="AA36" s="75" t="str">
        <f t="shared" si="12"/>
        <v/>
      </c>
      <c r="AB36" s="75" t="str">
        <f t="shared" si="30"/>
        <v/>
      </c>
      <c r="AC36" s="60">
        <f t="shared" si="31"/>
        <v>1</v>
      </c>
      <c r="AF36" s="60">
        <f t="shared" si="39"/>
        <v>22</v>
      </c>
      <c r="AG36" s="60">
        <f t="shared" ref="AG36:AG67" si="44">IF(AF35&lt;&gt;AF36,AG35+1,AG35)</f>
        <v>4</v>
      </c>
      <c r="AI36" s="60" t="str">
        <f t="shared" si="14"/>
        <v/>
      </c>
      <c r="AJ36" s="60">
        <f t="shared" si="32"/>
        <v>1</v>
      </c>
      <c r="AL36" s="60" t="str">
        <f t="shared" si="40"/>
        <v/>
      </c>
      <c r="AM36" s="60">
        <f t="shared" si="33"/>
        <v>1</v>
      </c>
      <c r="AO36" s="60" t="str">
        <f t="shared" si="41"/>
        <v/>
      </c>
      <c r="AP36" s="60">
        <f t="shared" si="34"/>
        <v>6</v>
      </c>
      <c r="AR36" s="60" t="str">
        <f>IF(ISNUMBER(SMALL(#REF!,ROW()-2)),SMALL(#REF!,ROW()-2),"")</f>
        <v/>
      </c>
      <c r="AS36" s="60">
        <f t="shared" si="35"/>
        <v>1</v>
      </c>
      <c r="AU36" s="111" t="e">
        <f>IF(#REF!,#REF!+0,)</f>
        <v>#REF!</v>
      </c>
      <c r="AV36" s="61" t="str">
        <f t="shared" si="42"/>
        <v/>
      </c>
      <c r="AW36" s="60">
        <f t="shared" si="15"/>
        <v>1</v>
      </c>
      <c r="AX36" s="107" t="str">
        <f>IF(ISNUMBER(AU36),VLOOKUP(AU36,AV:AW,2,FALSE),"")</f>
        <v/>
      </c>
      <c r="AY36" s="91"/>
      <c r="AZ36" s="107" t="e">
        <f>P36</f>
        <v>#VALUE!</v>
      </c>
      <c r="BA36" s="60" t="str">
        <f t="shared" si="43"/>
        <v/>
      </c>
      <c r="BB36" s="60">
        <f t="shared" si="16"/>
        <v>1</v>
      </c>
      <c r="BC36" s="107" t="str">
        <f>IF(ISNUMBER(AZ36),VLOOKUP(AZ36,BA:BB,2,FALSE),"")</f>
        <v/>
      </c>
      <c r="BE36" s="60" t="str">
        <f t="shared" si="17"/>
        <v/>
      </c>
      <c r="BF36" s="60">
        <f t="shared" si="18"/>
        <v>1</v>
      </c>
      <c r="BI36" s="107" t="e">
        <f>P36</f>
        <v>#VALUE!</v>
      </c>
      <c r="BJ36" s="116">
        <f>SUM(G36,G37,G38)</f>
        <v>6</v>
      </c>
      <c r="BK36" s="121">
        <f>SUM(I36,I37,I38)</f>
        <v>5</v>
      </c>
      <c r="BL36" s="122">
        <f>SUM(M36,M37,M38)</f>
        <v>0</v>
      </c>
      <c r="BM36" s="122">
        <f>O36</f>
        <v>1</v>
      </c>
      <c r="BN36" s="122" t="e">
        <f>#REF!</f>
        <v>#REF!</v>
      </c>
      <c r="BO36" s="122">
        <f>SUM(K36,K37,K38)</f>
        <v>0</v>
      </c>
      <c r="BP36" s="122" t="e">
        <f>#REF!</f>
        <v>#REF!</v>
      </c>
      <c r="BQ36" s="126" t="str">
        <f>IF(ISNUMBER(P36),CONCATENATE(BI36+100,BJ36+100,BK36+100,BO36+100,BL36+100,BM36+100)+0,"")</f>
        <v/>
      </c>
      <c r="BR36" s="126" t="str">
        <f>IF(ISNUMBER(SMALL(BQ:BQ,ROW()-2)),SMALL(BQ:BQ,ROW()-2),"")</f>
        <v/>
      </c>
      <c r="BS36" s="75" t="str">
        <f t="shared" si="19"/>
        <v/>
      </c>
      <c r="BT36" s="60">
        <f t="shared" si="20"/>
        <v>1</v>
      </c>
      <c r="BW36" s="60">
        <f t="shared" si="21"/>
        <v>9</v>
      </c>
      <c r="BX36" s="60">
        <f t="shared" si="22"/>
        <v>1</v>
      </c>
      <c r="BZ36" s="59">
        <f t="shared" si="23"/>
        <v>2</v>
      </c>
      <c r="CD36" s="59"/>
      <c r="CE36" s="59"/>
      <c r="CF36" s="59">
        <f t="shared" si="24"/>
        <v>1</v>
      </c>
      <c r="CG36" s="104">
        <f>VLOOKUP(N36,AO:AP,2,FALSE)</f>
        <v>1</v>
      </c>
      <c r="CH36" s="68" t="str">
        <f t="shared" si="25"/>
        <v/>
      </c>
      <c r="CI36" s="59"/>
      <c r="CJ36" s="59"/>
      <c r="CK36" s="59"/>
      <c r="CL36" s="95"/>
      <c r="CM36" s="95"/>
      <c r="CN36" s="95"/>
      <c r="CO36" s="95"/>
      <c r="CP36" s="95"/>
      <c r="CQ36" s="95"/>
      <c r="CR36" s="95"/>
      <c r="CS36" s="95"/>
      <c r="CT36" s="95"/>
      <c r="CU36" s="95"/>
      <c r="CV36" s="95"/>
      <c r="CW36" s="95"/>
    </row>
    <row r="37" spans="1:101" ht="12" customHeight="1">
      <c r="A37" s="18"/>
      <c r="B37" s="18" t="str">
        <f t="shared" si="0"/>
        <v/>
      </c>
      <c r="C37" s="27" t="str">
        <f>CONCATENATE(B38,"B")</f>
        <v>12B</v>
      </c>
      <c r="D37" s="52" t="s">
        <v>87</v>
      </c>
      <c r="E37" s="131"/>
      <c r="F37" s="34">
        <v>24</v>
      </c>
      <c r="G37" s="8">
        <f t="shared" si="37"/>
        <v>2</v>
      </c>
      <c r="H37" s="34">
        <v>9</v>
      </c>
      <c r="I37" s="8">
        <f t="shared" si="26"/>
        <v>1</v>
      </c>
      <c r="J37" s="38"/>
      <c r="K37" s="8" t="str">
        <f t="shared" si="9"/>
        <v/>
      </c>
      <c r="L37" s="34"/>
      <c r="M37" s="19" t="str">
        <f t="shared" si="38"/>
        <v/>
      </c>
      <c r="N37" s="113"/>
      <c r="O37" s="115"/>
      <c r="P37" s="114"/>
      <c r="Q37" s="112"/>
      <c r="R37" s="19" t="str">
        <f t="shared" si="10"/>
        <v/>
      </c>
      <c r="S37" s="20" t="str">
        <f t="shared" si="36"/>
        <v/>
      </c>
      <c r="T37" s="88"/>
      <c r="U37" s="101"/>
      <c r="V37" s="101"/>
      <c r="W37" s="58">
        <f t="shared" si="27"/>
        <v>2</v>
      </c>
      <c r="X37" s="73" t="str">
        <f t="shared" si="28"/>
        <v/>
      </c>
      <c r="Y37" s="74" t="str">
        <f t="shared" si="29"/>
        <v/>
      </c>
      <c r="Z37" s="77">
        <f t="shared" si="11"/>
        <v>1</v>
      </c>
      <c r="AA37" s="75" t="str">
        <f t="shared" si="12"/>
        <v/>
      </c>
      <c r="AB37" s="75" t="str">
        <f t="shared" si="30"/>
        <v/>
      </c>
      <c r="AC37" s="60">
        <f t="shared" si="31"/>
        <v>1</v>
      </c>
      <c r="AF37" s="60">
        <f t="shared" si="39"/>
        <v>22</v>
      </c>
      <c r="AG37" s="60">
        <f t="shared" si="44"/>
        <v>4</v>
      </c>
      <c r="AI37" s="60" t="str">
        <f t="shared" si="14"/>
        <v/>
      </c>
      <c r="AJ37" s="60">
        <f t="shared" si="32"/>
        <v>1</v>
      </c>
      <c r="AL37" s="60" t="str">
        <f t="shared" si="40"/>
        <v/>
      </c>
      <c r="AM37" s="60">
        <f t="shared" si="33"/>
        <v>1</v>
      </c>
      <c r="AO37" s="60" t="str">
        <f t="shared" si="41"/>
        <v/>
      </c>
      <c r="AP37" s="60">
        <f t="shared" si="34"/>
        <v>6</v>
      </c>
      <c r="AR37" s="60" t="str">
        <f>IF(ISNUMBER(SMALL(#REF!,ROW()-2)),SMALL(#REF!,ROW()-2),"")</f>
        <v/>
      </c>
      <c r="AS37" s="60">
        <f t="shared" si="35"/>
        <v>1</v>
      </c>
      <c r="AU37" s="111"/>
      <c r="AV37" s="61" t="str">
        <f t="shared" si="42"/>
        <v/>
      </c>
      <c r="AW37" s="60">
        <f t="shared" si="15"/>
        <v>1</v>
      </c>
      <c r="AX37" s="107"/>
      <c r="AY37" s="91"/>
      <c r="AZ37" s="107"/>
      <c r="BA37" s="60" t="str">
        <f t="shared" si="43"/>
        <v/>
      </c>
      <c r="BB37" s="60">
        <f t="shared" si="16"/>
        <v>1</v>
      </c>
      <c r="BC37" s="107"/>
      <c r="BE37" s="60" t="str">
        <f t="shared" si="17"/>
        <v/>
      </c>
      <c r="BF37" s="60">
        <f t="shared" si="18"/>
        <v>1</v>
      </c>
      <c r="BI37" s="107"/>
      <c r="BJ37" s="116"/>
      <c r="BK37" s="121"/>
      <c r="BL37" s="116"/>
      <c r="BM37" s="116"/>
      <c r="BN37" s="122"/>
      <c r="BO37" s="116"/>
      <c r="BP37" s="122"/>
      <c r="BQ37" s="126"/>
      <c r="BR37" s="126"/>
      <c r="BS37" s="75" t="str">
        <f t="shared" si="19"/>
        <v/>
      </c>
      <c r="BT37" s="60">
        <f t="shared" si="20"/>
        <v>1</v>
      </c>
      <c r="BW37" s="60">
        <f t="shared" si="21"/>
        <v>9</v>
      </c>
      <c r="BX37" s="60">
        <f t="shared" si="22"/>
        <v>1</v>
      </c>
      <c r="BZ37" s="59">
        <f t="shared" si="23"/>
        <v>1</v>
      </c>
      <c r="CD37" s="59"/>
      <c r="CE37" s="59"/>
      <c r="CF37" s="59">
        <f t="shared" si="24"/>
        <v>2</v>
      </c>
      <c r="CG37" s="104"/>
      <c r="CH37" s="68" t="str">
        <f t="shared" si="25"/>
        <v/>
      </c>
      <c r="CI37" s="59"/>
      <c r="CJ37" s="59"/>
      <c r="CK37" s="59"/>
      <c r="CL37" s="95"/>
      <c r="CM37" s="95"/>
      <c r="CN37" s="95"/>
      <c r="CO37" s="95"/>
      <c r="CP37" s="95"/>
      <c r="CQ37" s="95"/>
      <c r="CR37" s="95"/>
      <c r="CS37" s="95"/>
      <c r="CT37" s="95"/>
      <c r="CU37" s="95"/>
      <c r="CV37" s="95"/>
      <c r="CW37" s="95"/>
    </row>
    <row r="38" spans="1:101" ht="12" customHeight="1">
      <c r="A38" s="18"/>
      <c r="B38" s="18">
        <f t="shared" si="0"/>
        <v>12</v>
      </c>
      <c r="C38" s="27" t="str">
        <f>CONCATENATE(B38,"C")</f>
        <v>12C</v>
      </c>
      <c r="D38" s="52" t="s">
        <v>88</v>
      </c>
      <c r="E38" s="131"/>
      <c r="F38" s="34">
        <v>23</v>
      </c>
      <c r="G38" s="8">
        <f t="shared" si="37"/>
        <v>3</v>
      </c>
      <c r="H38" s="34">
        <v>8</v>
      </c>
      <c r="I38" s="8">
        <f t="shared" si="26"/>
        <v>2</v>
      </c>
      <c r="J38" s="38"/>
      <c r="K38" s="8" t="str">
        <f t="shared" si="9"/>
        <v/>
      </c>
      <c r="L38" s="34"/>
      <c r="M38" s="19" t="str">
        <f t="shared" si="38"/>
        <v/>
      </c>
      <c r="N38" s="113"/>
      <c r="O38" s="115"/>
      <c r="P38" s="114"/>
      <c r="Q38" s="112"/>
      <c r="R38" s="19" t="str">
        <f t="shared" si="10"/>
        <v/>
      </c>
      <c r="S38" s="20" t="str">
        <f t="shared" si="36"/>
        <v/>
      </c>
      <c r="T38" s="88"/>
      <c r="U38" s="101"/>
      <c r="V38" s="101"/>
      <c r="W38" s="58">
        <f t="shared" si="27"/>
        <v>3</v>
      </c>
      <c r="X38" s="73" t="str">
        <f t="shared" si="28"/>
        <v/>
      </c>
      <c r="Y38" s="74" t="str">
        <f t="shared" si="29"/>
        <v/>
      </c>
      <c r="Z38" s="77">
        <f t="shared" si="11"/>
        <v>2</v>
      </c>
      <c r="AA38" s="75" t="str">
        <f t="shared" si="12"/>
        <v/>
      </c>
      <c r="AB38" s="75" t="str">
        <f t="shared" si="30"/>
        <v/>
      </c>
      <c r="AC38" s="60">
        <f t="shared" si="31"/>
        <v>1</v>
      </c>
      <c r="AF38" s="60">
        <f t="shared" si="39"/>
        <v>22</v>
      </c>
      <c r="AG38" s="60">
        <f t="shared" si="44"/>
        <v>4</v>
      </c>
      <c r="AI38" s="60" t="str">
        <f t="shared" si="14"/>
        <v/>
      </c>
      <c r="AJ38" s="60">
        <f t="shared" si="32"/>
        <v>1</v>
      </c>
      <c r="AL38" s="60" t="str">
        <f t="shared" si="40"/>
        <v/>
      </c>
      <c r="AM38" s="60">
        <f t="shared" si="33"/>
        <v>1</v>
      </c>
      <c r="AO38" s="60" t="str">
        <f t="shared" si="41"/>
        <v/>
      </c>
      <c r="AP38" s="60">
        <f t="shared" si="34"/>
        <v>6</v>
      </c>
      <c r="AR38" s="60" t="str">
        <f>IF(ISNUMBER(SMALL(#REF!,ROW()-2)),SMALL(#REF!,ROW()-2),"")</f>
        <v/>
      </c>
      <c r="AS38" s="60">
        <f t="shared" si="35"/>
        <v>1</v>
      </c>
      <c r="AU38" s="111"/>
      <c r="AV38" s="61" t="str">
        <f t="shared" si="42"/>
        <v/>
      </c>
      <c r="AW38" s="60">
        <f t="shared" si="15"/>
        <v>1</v>
      </c>
      <c r="AX38" s="107"/>
      <c r="AY38" s="91"/>
      <c r="AZ38" s="107"/>
      <c r="BA38" s="60" t="str">
        <f t="shared" si="43"/>
        <v/>
      </c>
      <c r="BB38" s="60">
        <f t="shared" si="16"/>
        <v>1</v>
      </c>
      <c r="BC38" s="107"/>
      <c r="BE38" s="60" t="str">
        <f t="shared" si="17"/>
        <v/>
      </c>
      <c r="BF38" s="60">
        <f t="shared" si="18"/>
        <v>1</v>
      </c>
      <c r="BI38" s="107"/>
      <c r="BJ38" s="116"/>
      <c r="BK38" s="121"/>
      <c r="BL38" s="116"/>
      <c r="BM38" s="116"/>
      <c r="BN38" s="122"/>
      <c r="BO38" s="116"/>
      <c r="BP38" s="122"/>
      <c r="BQ38" s="126"/>
      <c r="BR38" s="126"/>
      <c r="BS38" s="75" t="str">
        <f t="shared" si="19"/>
        <v/>
      </c>
      <c r="BT38" s="60">
        <f t="shared" si="20"/>
        <v>1</v>
      </c>
      <c r="BW38" s="60">
        <f t="shared" si="21"/>
        <v>9</v>
      </c>
      <c r="BX38" s="60">
        <f t="shared" si="22"/>
        <v>1</v>
      </c>
      <c r="BZ38" s="59">
        <f t="shared" si="23"/>
        <v>2</v>
      </c>
      <c r="CD38" s="59"/>
      <c r="CE38" s="59"/>
      <c r="CF38" s="59">
        <f t="shared" si="24"/>
        <v>3</v>
      </c>
      <c r="CG38" s="104"/>
      <c r="CH38" s="68" t="str">
        <f t="shared" si="25"/>
        <v/>
      </c>
      <c r="CI38" s="59"/>
      <c r="CJ38" s="59"/>
      <c r="CK38" s="59"/>
      <c r="CL38" s="95"/>
      <c r="CM38" s="95"/>
      <c r="CN38" s="95"/>
      <c r="CO38" s="95"/>
      <c r="CP38" s="95"/>
      <c r="CQ38" s="95"/>
      <c r="CR38" s="95"/>
      <c r="CS38" s="95"/>
      <c r="CT38" s="95"/>
      <c r="CU38" s="95"/>
      <c r="CV38" s="95"/>
      <c r="CW38" s="95"/>
    </row>
    <row r="39" spans="1:101" ht="12" customHeight="1">
      <c r="A39" s="18"/>
      <c r="B39" s="18" t="str">
        <f t="shared" si="0"/>
        <v/>
      </c>
      <c r="C39" s="27" t="str">
        <f>CONCATENATE(B41,"A")</f>
        <v>13A</v>
      </c>
      <c r="D39" s="52" t="s">
        <v>82</v>
      </c>
      <c r="E39" s="131" t="s">
        <v>81</v>
      </c>
      <c r="F39" s="34">
        <v>23</v>
      </c>
      <c r="G39" s="8">
        <f t="shared" si="37"/>
        <v>3</v>
      </c>
      <c r="H39" s="34">
        <v>9</v>
      </c>
      <c r="I39" s="8">
        <f t="shared" si="26"/>
        <v>1</v>
      </c>
      <c r="J39" s="38"/>
      <c r="K39" s="8" t="str">
        <f t="shared" si="9"/>
        <v/>
      </c>
      <c r="L39" s="34"/>
      <c r="M39" s="29" t="str">
        <f t="shared" si="38"/>
        <v/>
      </c>
      <c r="N39" s="113">
        <v>20</v>
      </c>
      <c r="O39" s="114">
        <f>IF(ISBLANK(N39),"",IF(N39=0,$CF$2,CG39))</f>
        <v>1</v>
      </c>
      <c r="P39" s="114" t="e">
        <f>IF(ISNUMBER(O39),IF(ISNUMBER(O39),IF(ISNUMBER(O39),O39+G39+G40+G41+I39+I40+I41+K39+K40+K41+M39+M40+M41,""),""),"")</f>
        <v>#VALUE!</v>
      </c>
      <c r="Q39" s="112" t="str">
        <f>IF(ISNUMBER(P39),VLOOKUP(BQ39,BS:BT,2,FALSE),"")</f>
        <v/>
      </c>
      <c r="R39" s="19" t="str">
        <f t="shared" si="10"/>
        <v/>
      </c>
      <c r="S39" s="9" t="str">
        <f t="shared" si="36"/>
        <v/>
      </c>
      <c r="T39" s="88"/>
      <c r="U39" s="101"/>
      <c r="V39" s="101"/>
      <c r="W39" s="58">
        <f t="shared" si="27"/>
        <v>3</v>
      </c>
      <c r="X39" s="73" t="str">
        <f t="shared" si="28"/>
        <v/>
      </c>
      <c r="Y39" s="74" t="str">
        <f t="shared" si="29"/>
        <v/>
      </c>
      <c r="Z39" s="77">
        <f t="shared" si="11"/>
        <v>1</v>
      </c>
      <c r="AA39" s="75" t="str">
        <f t="shared" si="12"/>
        <v/>
      </c>
      <c r="AB39" s="75" t="str">
        <f t="shared" si="30"/>
        <v/>
      </c>
      <c r="AC39" s="60">
        <f t="shared" si="31"/>
        <v>1</v>
      </c>
      <c r="AF39" s="60">
        <f t="shared" si="39"/>
        <v>22</v>
      </c>
      <c r="AG39" s="60">
        <f t="shared" si="44"/>
        <v>4</v>
      </c>
      <c r="AI39" s="60" t="str">
        <f t="shared" si="14"/>
        <v/>
      </c>
      <c r="AJ39" s="60">
        <f t="shared" si="32"/>
        <v>1</v>
      </c>
      <c r="AL39" s="60" t="str">
        <f t="shared" si="40"/>
        <v/>
      </c>
      <c r="AM39" s="60">
        <f t="shared" si="33"/>
        <v>1</v>
      </c>
      <c r="AO39" s="60" t="str">
        <f t="shared" si="41"/>
        <v/>
      </c>
      <c r="AP39" s="60">
        <f t="shared" si="34"/>
        <v>6</v>
      </c>
      <c r="AR39" s="60" t="str">
        <f>IF(ISNUMBER(SMALL(#REF!,ROW()-2)),SMALL(#REF!,ROW()-2),"")</f>
        <v/>
      </c>
      <c r="AS39" s="60">
        <f t="shared" si="35"/>
        <v>1</v>
      </c>
      <c r="AU39" s="111" t="e">
        <f>IF(#REF!,#REF!+0,)</f>
        <v>#REF!</v>
      </c>
      <c r="AV39" s="61" t="str">
        <f t="shared" si="42"/>
        <v/>
      </c>
      <c r="AW39" s="60">
        <f t="shared" si="15"/>
        <v>1</v>
      </c>
      <c r="AX39" s="107" t="str">
        <f>IF(ISNUMBER(AU39),VLOOKUP(AU39,AV:AW,2,FALSE),"")</f>
        <v/>
      </c>
      <c r="AY39" s="91"/>
      <c r="AZ39" s="107" t="e">
        <f>P39</f>
        <v>#VALUE!</v>
      </c>
      <c r="BA39" s="60" t="str">
        <f t="shared" si="43"/>
        <v/>
      </c>
      <c r="BB39" s="60">
        <f t="shared" si="16"/>
        <v>1</v>
      </c>
      <c r="BC39" s="107" t="str">
        <f>IF(ISNUMBER(AZ39),VLOOKUP(AZ39,BA:BB,2,FALSE),"")</f>
        <v/>
      </c>
      <c r="BE39" s="60" t="str">
        <f t="shared" si="17"/>
        <v/>
      </c>
      <c r="BF39" s="60">
        <f t="shared" si="18"/>
        <v>1</v>
      </c>
      <c r="BI39" s="107" t="e">
        <f>P39</f>
        <v>#VALUE!</v>
      </c>
      <c r="BJ39" s="116">
        <f>SUM(G39,G40,G41)</f>
        <v>8</v>
      </c>
      <c r="BK39" s="121">
        <f>SUM(I39,I40,I41)</f>
        <v>3</v>
      </c>
      <c r="BL39" s="122">
        <f>SUM(M39,M40,M41)</f>
        <v>0</v>
      </c>
      <c r="BM39" s="122">
        <f>O39</f>
        <v>1</v>
      </c>
      <c r="BN39" s="122" t="e">
        <f>#REF!</f>
        <v>#REF!</v>
      </c>
      <c r="BO39" s="122">
        <f>SUM(K39,K40,K41)</f>
        <v>0</v>
      </c>
      <c r="BP39" s="122" t="e">
        <f>#REF!</f>
        <v>#REF!</v>
      </c>
      <c r="BQ39" s="126" t="str">
        <f>IF(ISNUMBER(P39),CONCATENATE(BI39+100,BJ39+100,BK39+100,BO39+100,BL39+100,BM39+100)+0,"")</f>
        <v/>
      </c>
      <c r="BR39" s="126" t="str">
        <f>IF(ISNUMBER(SMALL(BQ:BQ,ROW()-2)),SMALL(BQ:BQ,ROW()-2),"")</f>
        <v/>
      </c>
      <c r="BS39" s="75" t="str">
        <f t="shared" si="19"/>
        <v/>
      </c>
      <c r="BT39" s="60">
        <f t="shared" si="20"/>
        <v>1</v>
      </c>
      <c r="BW39" s="60">
        <f t="shared" si="21"/>
        <v>9</v>
      </c>
      <c r="BX39" s="60">
        <f t="shared" si="22"/>
        <v>1</v>
      </c>
      <c r="BZ39" s="59">
        <f t="shared" si="23"/>
        <v>1</v>
      </c>
      <c r="CD39" s="59"/>
      <c r="CE39" s="59"/>
      <c r="CF39" s="59">
        <f t="shared" si="24"/>
        <v>3</v>
      </c>
      <c r="CG39" s="102">
        <f>VLOOKUP(N39,AO:AP,2,FALSE)</f>
        <v>1</v>
      </c>
      <c r="CH39" s="68" t="str">
        <f t="shared" si="25"/>
        <v/>
      </c>
      <c r="CI39" s="59"/>
      <c r="CJ39" s="59"/>
      <c r="CK39" s="59"/>
      <c r="CL39" s="95"/>
      <c r="CM39" s="95"/>
      <c r="CN39" s="95"/>
      <c r="CO39" s="95"/>
      <c r="CP39" s="95"/>
      <c r="CQ39" s="95"/>
      <c r="CR39" s="95"/>
      <c r="CS39" s="95"/>
      <c r="CT39" s="95"/>
      <c r="CU39" s="95"/>
      <c r="CV39" s="95"/>
      <c r="CW39" s="95"/>
    </row>
    <row r="40" spans="1:101" ht="12" customHeight="1">
      <c r="A40" s="18"/>
      <c r="B40" s="18" t="str">
        <f t="shared" si="0"/>
        <v/>
      </c>
      <c r="C40" s="27" t="str">
        <f>CONCATENATE(B41,"B")</f>
        <v>13B</v>
      </c>
      <c r="D40" s="52" t="s">
        <v>83</v>
      </c>
      <c r="E40" s="131"/>
      <c r="F40" s="34">
        <v>24</v>
      </c>
      <c r="G40" s="8">
        <f t="shared" si="37"/>
        <v>2</v>
      </c>
      <c r="H40" s="34">
        <v>9</v>
      </c>
      <c r="I40" s="8">
        <f t="shared" si="26"/>
        <v>1</v>
      </c>
      <c r="J40" s="38"/>
      <c r="K40" s="8" t="str">
        <f t="shared" si="9"/>
        <v/>
      </c>
      <c r="L40" s="34"/>
      <c r="M40" s="8" t="str">
        <f t="shared" si="38"/>
        <v/>
      </c>
      <c r="N40" s="113"/>
      <c r="O40" s="114"/>
      <c r="P40" s="114"/>
      <c r="Q40" s="112"/>
      <c r="R40" s="19" t="str">
        <f t="shared" si="10"/>
        <v/>
      </c>
      <c r="S40" s="9" t="str">
        <f t="shared" si="36"/>
        <v/>
      </c>
      <c r="T40" s="88"/>
      <c r="U40" s="101"/>
      <c r="V40" s="101"/>
      <c r="W40" s="58">
        <f t="shared" si="27"/>
        <v>2</v>
      </c>
      <c r="X40" s="73" t="str">
        <f t="shared" si="28"/>
        <v/>
      </c>
      <c r="Y40" s="74" t="str">
        <f t="shared" si="29"/>
        <v/>
      </c>
      <c r="Z40" s="77">
        <f t="shared" si="11"/>
        <v>1</v>
      </c>
      <c r="AA40" s="75" t="str">
        <f t="shared" si="12"/>
        <v/>
      </c>
      <c r="AB40" s="75" t="str">
        <f t="shared" si="30"/>
        <v/>
      </c>
      <c r="AC40" s="60">
        <f t="shared" si="31"/>
        <v>1</v>
      </c>
      <c r="AF40" s="60">
        <f t="shared" si="39"/>
        <v>22</v>
      </c>
      <c r="AG40" s="60">
        <f t="shared" si="44"/>
        <v>4</v>
      </c>
      <c r="AI40" s="60" t="str">
        <f t="shared" si="14"/>
        <v/>
      </c>
      <c r="AJ40" s="60">
        <f t="shared" si="32"/>
        <v>1</v>
      </c>
      <c r="AL40" s="60" t="str">
        <f t="shared" si="40"/>
        <v/>
      </c>
      <c r="AM40" s="60">
        <f t="shared" si="33"/>
        <v>1</v>
      </c>
      <c r="AO40" s="60" t="str">
        <f t="shared" si="41"/>
        <v/>
      </c>
      <c r="AP40" s="60">
        <f t="shared" si="34"/>
        <v>6</v>
      </c>
      <c r="AR40" s="60" t="str">
        <f>IF(ISNUMBER(SMALL(#REF!,ROW()-2)),SMALL(#REF!,ROW()-2),"")</f>
        <v/>
      </c>
      <c r="AS40" s="60">
        <f t="shared" si="35"/>
        <v>1</v>
      </c>
      <c r="AU40" s="111"/>
      <c r="AV40" s="61" t="str">
        <f t="shared" si="42"/>
        <v/>
      </c>
      <c r="AW40" s="60">
        <f t="shared" si="15"/>
        <v>1</v>
      </c>
      <c r="AX40" s="107"/>
      <c r="AY40" s="91"/>
      <c r="AZ40" s="107"/>
      <c r="BA40" s="60" t="str">
        <f t="shared" si="43"/>
        <v/>
      </c>
      <c r="BB40" s="60">
        <f t="shared" si="16"/>
        <v>1</v>
      </c>
      <c r="BC40" s="107"/>
      <c r="BE40" s="60" t="str">
        <f t="shared" si="17"/>
        <v/>
      </c>
      <c r="BF40" s="60">
        <f t="shared" si="18"/>
        <v>1</v>
      </c>
      <c r="BI40" s="107"/>
      <c r="BJ40" s="116"/>
      <c r="BK40" s="121"/>
      <c r="BL40" s="116"/>
      <c r="BM40" s="116"/>
      <c r="BN40" s="122"/>
      <c r="BO40" s="116"/>
      <c r="BP40" s="122"/>
      <c r="BQ40" s="126"/>
      <c r="BR40" s="126"/>
      <c r="BS40" s="75" t="str">
        <f t="shared" si="19"/>
        <v/>
      </c>
      <c r="BT40" s="60">
        <f t="shared" si="20"/>
        <v>1</v>
      </c>
      <c r="BW40" s="60">
        <f t="shared" si="21"/>
        <v>9</v>
      </c>
      <c r="BX40" s="60">
        <f t="shared" si="22"/>
        <v>1</v>
      </c>
      <c r="BZ40" s="59">
        <f t="shared" si="23"/>
        <v>1</v>
      </c>
      <c r="CD40" s="59"/>
      <c r="CE40" s="59"/>
      <c r="CF40" s="59">
        <f t="shared" si="24"/>
        <v>2</v>
      </c>
      <c r="CG40" s="102"/>
      <c r="CH40" s="68" t="str">
        <f t="shared" si="25"/>
        <v/>
      </c>
      <c r="CI40" s="59"/>
      <c r="CJ40" s="59"/>
      <c r="CK40" s="59"/>
      <c r="CL40" s="95"/>
      <c r="CM40" s="95"/>
      <c r="CN40" s="95"/>
      <c r="CO40" s="95"/>
      <c r="CP40" s="95"/>
      <c r="CQ40" s="95"/>
      <c r="CR40" s="95"/>
      <c r="CS40" s="95"/>
      <c r="CT40" s="95"/>
      <c r="CU40" s="95"/>
      <c r="CV40" s="95"/>
      <c r="CW40" s="95"/>
    </row>
    <row r="41" spans="1:101" ht="12" customHeight="1">
      <c r="A41" s="18"/>
      <c r="B41" s="18">
        <f t="shared" si="0"/>
        <v>13</v>
      </c>
      <c r="C41" s="27" t="str">
        <f>CONCATENATE(B41,"C")</f>
        <v>13C</v>
      </c>
      <c r="D41" s="52" t="s">
        <v>84</v>
      </c>
      <c r="E41" s="131"/>
      <c r="F41" s="34">
        <v>23</v>
      </c>
      <c r="G41" s="8">
        <f t="shared" si="37"/>
        <v>3</v>
      </c>
      <c r="H41" s="34">
        <v>9</v>
      </c>
      <c r="I41" s="8">
        <f t="shared" si="26"/>
        <v>1</v>
      </c>
      <c r="J41" s="38"/>
      <c r="K41" s="8" t="str">
        <f t="shared" si="9"/>
        <v/>
      </c>
      <c r="L41" s="34"/>
      <c r="M41" s="8" t="str">
        <f t="shared" si="38"/>
        <v/>
      </c>
      <c r="N41" s="113"/>
      <c r="O41" s="114"/>
      <c r="P41" s="114"/>
      <c r="Q41" s="112"/>
      <c r="R41" s="19" t="str">
        <f t="shared" si="10"/>
        <v/>
      </c>
      <c r="S41" s="9" t="str">
        <f t="shared" si="36"/>
        <v/>
      </c>
      <c r="T41" s="88"/>
      <c r="U41" s="101"/>
      <c r="V41" s="101"/>
      <c r="W41" s="58">
        <f t="shared" si="27"/>
        <v>3</v>
      </c>
      <c r="X41" s="73" t="str">
        <f t="shared" si="28"/>
        <v/>
      </c>
      <c r="Y41" s="74" t="str">
        <f t="shared" si="29"/>
        <v/>
      </c>
      <c r="Z41" s="77">
        <f t="shared" si="11"/>
        <v>1</v>
      </c>
      <c r="AA41" s="75" t="str">
        <f t="shared" si="12"/>
        <v/>
      </c>
      <c r="AB41" s="75" t="str">
        <f t="shared" si="30"/>
        <v/>
      </c>
      <c r="AC41" s="60">
        <f t="shared" si="31"/>
        <v>1</v>
      </c>
      <c r="AF41" s="60">
        <f t="shared" si="39"/>
        <v>22</v>
      </c>
      <c r="AG41" s="60">
        <f t="shared" si="44"/>
        <v>4</v>
      </c>
      <c r="AI41" s="60" t="str">
        <f t="shared" si="14"/>
        <v/>
      </c>
      <c r="AJ41" s="60">
        <f t="shared" si="32"/>
        <v>1</v>
      </c>
      <c r="AL41" s="60" t="str">
        <f t="shared" si="40"/>
        <v/>
      </c>
      <c r="AM41" s="60">
        <f t="shared" si="33"/>
        <v>1</v>
      </c>
      <c r="AO41" s="60" t="str">
        <f t="shared" si="41"/>
        <v/>
      </c>
      <c r="AP41" s="60">
        <f t="shared" si="34"/>
        <v>6</v>
      </c>
      <c r="AR41" s="60" t="str">
        <f>IF(ISNUMBER(SMALL(#REF!,ROW()-2)),SMALL(#REF!,ROW()-2),"")</f>
        <v/>
      </c>
      <c r="AS41" s="60">
        <f t="shared" si="35"/>
        <v>1</v>
      </c>
      <c r="AU41" s="111"/>
      <c r="AV41" s="61" t="str">
        <f t="shared" si="42"/>
        <v/>
      </c>
      <c r="AW41" s="60">
        <f t="shared" si="15"/>
        <v>1</v>
      </c>
      <c r="AX41" s="107"/>
      <c r="AY41" s="91"/>
      <c r="AZ41" s="107"/>
      <c r="BA41" s="60" t="str">
        <f t="shared" si="43"/>
        <v/>
      </c>
      <c r="BB41" s="60">
        <f t="shared" si="16"/>
        <v>1</v>
      </c>
      <c r="BC41" s="107"/>
      <c r="BE41" s="60" t="str">
        <f t="shared" si="17"/>
        <v/>
      </c>
      <c r="BF41" s="60">
        <f t="shared" si="18"/>
        <v>1</v>
      </c>
      <c r="BI41" s="107"/>
      <c r="BJ41" s="116"/>
      <c r="BK41" s="121"/>
      <c r="BL41" s="116"/>
      <c r="BM41" s="116"/>
      <c r="BN41" s="122"/>
      <c r="BO41" s="116"/>
      <c r="BP41" s="122"/>
      <c r="BQ41" s="126"/>
      <c r="BR41" s="126"/>
      <c r="BS41" s="75" t="str">
        <f t="shared" si="19"/>
        <v/>
      </c>
      <c r="BT41" s="60">
        <f t="shared" si="20"/>
        <v>1</v>
      </c>
      <c r="BW41" s="60">
        <f t="shared" si="21"/>
        <v>9</v>
      </c>
      <c r="BX41" s="60">
        <f t="shared" si="22"/>
        <v>1</v>
      </c>
      <c r="BZ41" s="59">
        <f t="shared" si="23"/>
        <v>1</v>
      </c>
      <c r="CD41" s="59"/>
      <c r="CE41" s="59"/>
      <c r="CF41" s="59">
        <f t="shared" si="24"/>
        <v>3</v>
      </c>
      <c r="CG41" s="103"/>
      <c r="CH41" s="68" t="str">
        <f t="shared" si="25"/>
        <v/>
      </c>
      <c r="CI41" s="59"/>
      <c r="CJ41" s="59"/>
      <c r="CK41" s="59"/>
      <c r="CL41" s="95"/>
      <c r="CM41" s="95"/>
      <c r="CN41" s="95"/>
      <c r="CO41" s="95"/>
      <c r="CP41" s="95"/>
      <c r="CQ41" s="95"/>
      <c r="CR41" s="95"/>
      <c r="CS41" s="95"/>
      <c r="CT41" s="95"/>
      <c r="CU41" s="95"/>
      <c r="CV41" s="95"/>
      <c r="CW41" s="95"/>
    </row>
    <row r="42" spans="1:101" ht="12" customHeight="1">
      <c r="A42" s="18"/>
      <c r="B42" s="18" t="str">
        <f t="shared" si="0"/>
        <v/>
      </c>
      <c r="C42" s="27" t="str">
        <f>CONCATENATE(B44,"A")</f>
        <v>14A</v>
      </c>
      <c r="D42" s="52" t="s">
        <v>74</v>
      </c>
      <c r="E42" s="131" t="s">
        <v>73</v>
      </c>
      <c r="F42" s="34">
        <v>20</v>
      </c>
      <c r="G42" s="8">
        <f t="shared" si="37"/>
        <v>6</v>
      </c>
      <c r="H42" s="34">
        <v>9</v>
      </c>
      <c r="I42" s="8">
        <f t="shared" si="26"/>
        <v>1</v>
      </c>
      <c r="J42" s="38"/>
      <c r="K42" s="8" t="str">
        <f t="shared" si="9"/>
        <v/>
      </c>
      <c r="L42" s="34"/>
      <c r="M42" s="19" t="str">
        <f t="shared" si="38"/>
        <v/>
      </c>
      <c r="N42" s="113">
        <v>18</v>
      </c>
      <c r="O42" s="115">
        <f>IF(ISBLANK(N42),"",IF(N42=0,$CF$2,CG42))</f>
        <v>2</v>
      </c>
      <c r="P42" s="114" t="e">
        <f>IF(ISNUMBER(O42),IF(ISNUMBER(O42),IF(ISNUMBER(O42),O42+G42+G43+G44+I42+I43+I44+K42+K43+K44+M42+M43+M44,""),""),"")</f>
        <v>#VALUE!</v>
      </c>
      <c r="Q42" s="112" t="str">
        <f>IF(ISNUMBER(P42),VLOOKUP(BQ42,BS:BT,2,FALSE),"")</f>
        <v/>
      </c>
      <c r="R42" s="19" t="str">
        <f t="shared" si="10"/>
        <v/>
      </c>
      <c r="S42" s="20" t="str">
        <f t="shared" si="36"/>
        <v/>
      </c>
      <c r="T42" s="88"/>
      <c r="U42" s="101"/>
      <c r="V42" s="101"/>
      <c r="W42" s="58">
        <f t="shared" si="27"/>
        <v>6</v>
      </c>
      <c r="X42" s="73" t="str">
        <f t="shared" si="28"/>
        <v/>
      </c>
      <c r="Y42" s="74" t="str">
        <f t="shared" si="29"/>
        <v/>
      </c>
      <c r="Z42" s="77">
        <f t="shared" si="11"/>
        <v>1</v>
      </c>
      <c r="AA42" s="75" t="str">
        <f t="shared" si="12"/>
        <v/>
      </c>
      <c r="AB42" s="75" t="str">
        <f t="shared" si="30"/>
        <v/>
      </c>
      <c r="AC42" s="60">
        <f t="shared" si="31"/>
        <v>1</v>
      </c>
      <c r="AF42" s="60">
        <f t="shared" si="39"/>
        <v>21</v>
      </c>
      <c r="AG42" s="60">
        <f t="shared" si="44"/>
        <v>5</v>
      </c>
      <c r="AI42" s="60" t="str">
        <f t="shared" si="14"/>
        <v/>
      </c>
      <c r="AJ42" s="60">
        <f t="shared" si="32"/>
        <v>1</v>
      </c>
      <c r="AL42" s="60" t="str">
        <f t="shared" si="40"/>
        <v/>
      </c>
      <c r="AM42" s="60">
        <f t="shared" si="33"/>
        <v>1</v>
      </c>
      <c r="AO42" s="60" t="str">
        <f t="shared" si="41"/>
        <v/>
      </c>
      <c r="AP42" s="60">
        <f t="shared" si="34"/>
        <v>6</v>
      </c>
      <c r="AR42" s="60" t="str">
        <f>IF(ISNUMBER(SMALL(#REF!,ROW()-2)),SMALL(#REF!,ROW()-2),"")</f>
        <v/>
      </c>
      <c r="AS42" s="60">
        <f t="shared" si="35"/>
        <v>1</v>
      </c>
      <c r="AU42" s="111" t="e">
        <f>IF(#REF!,#REF!+0,)</f>
        <v>#REF!</v>
      </c>
      <c r="AV42" s="61" t="str">
        <f t="shared" si="42"/>
        <v/>
      </c>
      <c r="AW42" s="60">
        <f t="shared" si="15"/>
        <v>1</v>
      </c>
      <c r="AX42" s="107" t="str">
        <f>IF(ISNUMBER(AU42),VLOOKUP(AU42,AV:AW,2,FALSE),"")</f>
        <v/>
      </c>
      <c r="AY42" s="91"/>
      <c r="AZ42" s="107" t="e">
        <f>P42</f>
        <v>#VALUE!</v>
      </c>
      <c r="BA42" s="60" t="str">
        <f t="shared" si="43"/>
        <v/>
      </c>
      <c r="BB42" s="60">
        <f t="shared" si="16"/>
        <v>1</v>
      </c>
      <c r="BC42" s="107" t="str">
        <f>IF(ISNUMBER(AZ42),VLOOKUP(AZ42,BA:BB,2,FALSE),"")</f>
        <v/>
      </c>
      <c r="BE42" s="60" t="str">
        <f t="shared" si="17"/>
        <v/>
      </c>
      <c r="BF42" s="60">
        <f t="shared" si="18"/>
        <v>1</v>
      </c>
      <c r="BI42" s="107" t="e">
        <f>P42</f>
        <v>#VALUE!</v>
      </c>
      <c r="BJ42" s="116">
        <f>SUM(G42,G43,G44)</f>
        <v>14</v>
      </c>
      <c r="BK42" s="121">
        <f>SUM(I42,I43,I44)</f>
        <v>3</v>
      </c>
      <c r="BL42" s="122">
        <f>SUM(M42,M43,M44)</f>
        <v>0</v>
      </c>
      <c r="BM42" s="122">
        <f>O42</f>
        <v>2</v>
      </c>
      <c r="BN42" s="122" t="e">
        <f>#REF!</f>
        <v>#REF!</v>
      </c>
      <c r="BO42" s="122">
        <f>SUM(K42,K43,K44)</f>
        <v>0</v>
      </c>
      <c r="BP42" s="122" t="e">
        <f>#REF!</f>
        <v>#REF!</v>
      </c>
      <c r="BQ42" s="126" t="str">
        <f>IF(ISNUMBER(P42),CONCATENATE(BI42+100,BJ42+100,BK42+100,BO42+100,BL42+100,BM42+100)+0,"")</f>
        <v/>
      </c>
      <c r="BR42" s="126" t="str">
        <f>IF(ISNUMBER(SMALL(BQ:BQ,ROW()-2)),SMALL(BQ:BQ,ROW()-2),"")</f>
        <v/>
      </c>
      <c r="BS42" s="75" t="str">
        <f t="shared" si="19"/>
        <v/>
      </c>
      <c r="BT42" s="60">
        <f t="shared" si="20"/>
        <v>1</v>
      </c>
      <c r="BW42" s="60">
        <f t="shared" si="21"/>
        <v>9</v>
      </c>
      <c r="BX42" s="60">
        <f t="shared" si="22"/>
        <v>1</v>
      </c>
      <c r="BZ42" s="59">
        <f t="shared" si="23"/>
        <v>1</v>
      </c>
      <c r="CD42" s="59"/>
      <c r="CE42" s="59"/>
      <c r="CF42" s="59">
        <f t="shared" si="24"/>
        <v>6</v>
      </c>
      <c r="CG42" s="104">
        <f>VLOOKUP(N42,AO:AP,2,FALSE)</f>
        <v>2</v>
      </c>
      <c r="CH42" s="68" t="str">
        <f t="shared" si="25"/>
        <v/>
      </c>
      <c r="CI42" s="59"/>
      <c r="CJ42" s="59"/>
      <c r="CK42" s="59"/>
      <c r="CL42" s="95"/>
      <c r="CM42" s="95"/>
      <c r="CN42" s="95"/>
      <c r="CO42" s="95"/>
      <c r="CP42" s="95"/>
      <c r="CQ42" s="95"/>
      <c r="CR42" s="95"/>
      <c r="CS42" s="95"/>
      <c r="CT42" s="95"/>
      <c r="CU42" s="95"/>
      <c r="CV42" s="95"/>
      <c r="CW42" s="95"/>
    </row>
    <row r="43" spans="1:101" ht="12" customHeight="1">
      <c r="A43" s="18"/>
      <c r="B43" s="18" t="str">
        <f t="shared" si="0"/>
        <v/>
      </c>
      <c r="C43" s="27" t="str">
        <f>CONCATENATE(B44,"B")</f>
        <v>14B</v>
      </c>
      <c r="D43" s="52" t="s">
        <v>75</v>
      </c>
      <c r="E43" s="131"/>
      <c r="F43" s="34">
        <v>22</v>
      </c>
      <c r="G43" s="8">
        <f t="shared" si="37"/>
        <v>4</v>
      </c>
      <c r="H43" s="34">
        <v>9</v>
      </c>
      <c r="I43" s="8">
        <f t="shared" si="26"/>
        <v>1</v>
      </c>
      <c r="J43" s="38"/>
      <c r="K43" s="8" t="str">
        <f t="shared" si="9"/>
        <v/>
      </c>
      <c r="L43" s="34"/>
      <c r="M43" s="19" t="str">
        <f t="shared" si="38"/>
        <v/>
      </c>
      <c r="N43" s="113"/>
      <c r="O43" s="115"/>
      <c r="P43" s="114"/>
      <c r="Q43" s="112"/>
      <c r="R43" s="19" t="str">
        <f t="shared" si="10"/>
        <v/>
      </c>
      <c r="S43" s="20" t="str">
        <f t="shared" si="36"/>
        <v/>
      </c>
      <c r="T43" s="88"/>
      <c r="U43" s="101"/>
      <c r="V43" s="101"/>
      <c r="W43" s="58">
        <f t="shared" si="27"/>
        <v>4</v>
      </c>
      <c r="X43" s="73" t="str">
        <f t="shared" si="28"/>
        <v/>
      </c>
      <c r="Y43" s="74" t="str">
        <f t="shared" si="29"/>
        <v/>
      </c>
      <c r="Z43" s="77">
        <f t="shared" si="11"/>
        <v>1</v>
      </c>
      <c r="AA43" s="75" t="str">
        <f t="shared" si="12"/>
        <v/>
      </c>
      <c r="AB43" s="75" t="str">
        <f t="shared" si="30"/>
        <v/>
      </c>
      <c r="AC43" s="60">
        <f t="shared" si="31"/>
        <v>1</v>
      </c>
      <c r="AF43" s="60">
        <f t="shared" si="39"/>
        <v>21</v>
      </c>
      <c r="AG43" s="60">
        <f t="shared" si="44"/>
        <v>5</v>
      </c>
      <c r="AI43" s="60" t="str">
        <f t="shared" si="14"/>
        <v/>
      </c>
      <c r="AJ43" s="60">
        <f t="shared" si="32"/>
        <v>1</v>
      </c>
      <c r="AL43" s="60" t="str">
        <f t="shared" si="40"/>
        <v/>
      </c>
      <c r="AM43" s="60">
        <f t="shared" si="33"/>
        <v>1</v>
      </c>
      <c r="AO43" s="60" t="str">
        <f t="shared" si="41"/>
        <v/>
      </c>
      <c r="AP43" s="60">
        <f t="shared" si="34"/>
        <v>6</v>
      </c>
      <c r="AR43" s="60" t="str">
        <f>IF(ISNUMBER(SMALL(#REF!,ROW()-2)),SMALL(#REF!,ROW()-2),"")</f>
        <v/>
      </c>
      <c r="AS43" s="60">
        <f t="shared" si="35"/>
        <v>1</v>
      </c>
      <c r="AU43" s="111"/>
      <c r="AV43" s="61" t="str">
        <f t="shared" si="42"/>
        <v/>
      </c>
      <c r="AW43" s="60">
        <f t="shared" si="15"/>
        <v>1</v>
      </c>
      <c r="AX43" s="107"/>
      <c r="AY43" s="91"/>
      <c r="AZ43" s="107"/>
      <c r="BA43" s="60" t="str">
        <f t="shared" si="43"/>
        <v/>
      </c>
      <c r="BB43" s="60">
        <f t="shared" si="16"/>
        <v>1</v>
      </c>
      <c r="BC43" s="107"/>
      <c r="BE43" s="60" t="str">
        <f t="shared" si="17"/>
        <v/>
      </c>
      <c r="BF43" s="60">
        <f t="shared" si="18"/>
        <v>1</v>
      </c>
      <c r="BI43" s="107"/>
      <c r="BJ43" s="116"/>
      <c r="BK43" s="121"/>
      <c r="BL43" s="116"/>
      <c r="BM43" s="116"/>
      <c r="BN43" s="122"/>
      <c r="BO43" s="116"/>
      <c r="BP43" s="122"/>
      <c r="BQ43" s="126"/>
      <c r="BR43" s="126"/>
      <c r="BS43" s="75" t="str">
        <f t="shared" si="19"/>
        <v/>
      </c>
      <c r="BT43" s="60">
        <f t="shared" si="20"/>
        <v>1</v>
      </c>
      <c r="BW43" s="60">
        <f t="shared" si="21"/>
        <v>8</v>
      </c>
      <c r="BX43" s="60">
        <f t="shared" si="22"/>
        <v>2</v>
      </c>
      <c r="BZ43" s="59">
        <f t="shared" si="23"/>
        <v>1</v>
      </c>
      <c r="CD43" s="59"/>
      <c r="CE43" s="59"/>
      <c r="CF43" s="59">
        <f t="shared" si="24"/>
        <v>4</v>
      </c>
      <c r="CG43" s="104"/>
      <c r="CH43" s="68" t="str">
        <f t="shared" si="25"/>
        <v/>
      </c>
      <c r="CI43" s="59"/>
      <c r="CJ43" s="59"/>
      <c r="CK43" s="59"/>
      <c r="CL43" s="95"/>
      <c r="CM43" s="95"/>
      <c r="CN43" s="95"/>
      <c r="CO43" s="95"/>
      <c r="CP43" s="95"/>
      <c r="CQ43" s="95"/>
      <c r="CR43" s="95"/>
      <c r="CS43" s="95"/>
      <c r="CT43" s="95"/>
      <c r="CU43" s="95"/>
      <c r="CV43" s="95"/>
      <c r="CW43" s="95"/>
    </row>
    <row r="44" spans="1:101" ht="12" customHeight="1">
      <c r="A44" s="18"/>
      <c r="B44" s="18">
        <f t="shared" si="0"/>
        <v>14</v>
      </c>
      <c r="C44" s="27" t="str">
        <f>CONCATENATE(B44,"C")</f>
        <v>14C</v>
      </c>
      <c r="D44" s="52" t="s">
        <v>76</v>
      </c>
      <c r="E44" s="131"/>
      <c r="F44" s="34">
        <v>22</v>
      </c>
      <c r="G44" s="8">
        <f t="shared" si="37"/>
        <v>4</v>
      </c>
      <c r="H44" s="34">
        <v>9</v>
      </c>
      <c r="I44" s="8">
        <f t="shared" si="26"/>
        <v>1</v>
      </c>
      <c r="J44" s="38"/>
      <c r="K44" s="8" t="str">
        <f t="shared" si="9"/>
        <v/>
      </c>
      <c r="L44" s="34"/>
      <c r="M44" s="19" t="str">
        <f t="shared" si="38"/>
        <v/>
      </c>
      <c r="N44" s="113"/>
      <c r="O44" s="115"/>
      <c r="P44" s="114"/>
      <c r="Q44" s="112"/>
      <c r="R44" s="19" t="str">
        <f t="shared" si="10"/>
        <v/>
      </c>
      <c r="S44" s="20" t="str">
        <f t="shared" si="36"/>
        <v/>
      </c>
      <c r="T44" s="88"/>
      <c r="U44" s="101"/>
      <c r="V44" s="101"/>
      <c r="W44" s="58">
        <f t="shared" si="27"/>
        <v>4</v>
      </c>
      <c r="X44" s="73" t="str">
        <f t="shared" si="28"/>
        <v/>
      </c>
      <c r="Y44" s="74" t="str">
        <f t="shared" si="29"/>
        <v/>
      </c>
      <c r="Z44" s="77">
        <f t="shared" si="11"/>
        <v>1</v>
      </c>
      <c r="AA44" s="75" t="str">
        <f t="shared" si="12"/>
        <v/>
      </c>
      <c r="AB44" s="75" t="str">
        <f t="shared" si="30"/>
        <v/>
      </c>
      <c r="AC44" s="60">
        <f t="shared" si="31"/>
        <v>1</v>
      </c>
      <c r="AF44" s="60">
        <f t="shared" si="39"/>
        <v>21</v>
      </c>
      <c r="AG44" s="60">
        <f t="shared" si="44"/>
        <v>5</v>
      </c>
      <c r="AI44" s="60" t="str">
        <f t="shared" si="14"/>
        <v/>
      </c>
      <c r="AJ44" s="60">
        <f t="shared" si="32"/>
        <v>1</v>
      </c>
      <c r="AL44" s="60" t="str">
        <f t="shared" si="40"/>
        <v/>
      </c>
      <c r="AM44" s="60">
        <f t="shared" si="33"/>
        <v>1</v>
      </c>
      <c r="AO44" s="60" t="str">
        <f t="shared" si="41"/>
        <v/>
      </c>
      <c r="AP44" s="60">
        <f t="shared" si="34"/>
        <v>6</v>
      </c>
      <c r="AR44" s="60" t="str">
        <f>IF(ISNUMBER(SMALL(#REF!,ROW()-2)),SMALL(#REF!,ROW()-2),"")</f>
        <v/>
      </c>
      <c r="AS44" s="60">
        <f t="shared" si="35"/>
        <v>1</v>
      </c>
      <c r="AU44" s="111"/>
      <c r="AV44" s="61" t="str">
        <f t="shared" si="42"/>
        <v/>
      </c>
      <c r="AW44" s="60">
        <f t="shared" si="15"/>
        <v>1</v>
      </c>
      <c r="AX44" s="107"/>
      <c r="AY44" s="91"/>
      <c r="AZ44" s="107"/>
      <c r="BA44" s="60" t="str">
        <f t="shared" si="43"/>
        <v/>
      </c>
      <c r="BB44" s="60">
        <f t="shared" si="16"/>
        <v>1</v>
      </c>
      <c r="BC44" s="107"/>
      <c r="BE44" s="60" t="str">
        <f t="shared" si="17"/>
        <v/>
      </c>
      <c r="BF44" s="60">
        <f t="shared" si="18"/>
        <v>1</v>
      </c>
      <c r="BI44" s="107"/>
      <c r="BJ44" s="116"/>
      <c r="BK44" s="121"/>
      <c r="BL44" s="116"/>
      <c r="BM44" s="116"/>
      <c r="BN44" s="122"/>
      <c r="BO44" s="116"/>
      <c r="BP44" s="122"/>
      <c r="BQ44" s="126"/>
      <c r="BR44" s="126"/>
      <c r="BS44" s="75" t="str">
        <f t="shared" si="19"/>
        <v/>
      </c>
      <c r="BT44" s="60">
        <f t="shared" si="20"/>
        <v>1</v>
      </c>
      <c r="BW44" s="60">
        <f t="shared" si="21"/>
        <v>8</v>
      </c>
      <c r="BX44" s="60">
        <f t="shared" si="22"/>
        <v>2</v>
      </c>
      <c r="BZ44" s="59">
        <f t="shared" si="23"/>
        <v>1</v>
      </c>
      <c r="CD44" s="59"/>
      <c r="CE44" s="59"/>
      <c r="CF44" s="59">
        <f t="shared" si="24"/>
        <v>4</v>
      </c>
      <c r="CG44" s="104"/>
      <c r="CH44" s="68" t="str">
        <f t="shared" si="25"/>
        <v/>
      </c>
      <c r="CI44" s="59"/>
      <c r="CJ44" s="59"/>
      <c r="CK44" s="59"/>
      <c r="CL44" s="95"/>
      <c r="CM44" s="95"/>
      <c r="CN44" s="95"/>
      <c r="CO44" s="95"/>
      <c r="CP44" s="95"/>
      <c r="CQ44" s="95"/>
      <c r="CR44" s="95"/>
      <c r="CS44" s="95"/>
      <c r="CT44" s="95"/>
      <c r="CU44" s="95"/>
      <c r="CV44" s="95"/>
      <c r="CW44" s="95"/>
    </row>
    <row r="45" spans="1:101" ht="12" customHeight="1">
      <c r="A45" s="18"/>
      <c r="B45" s="18" t="str">
        <f t="shared" si="0"/>
        <v/>
      </c>
      <c r="C45" s="27" t="str">
        <f>CONCATENATE(B47,"A")</f>
        <v>15A</v>
      </c>
      <c r="D45" s="52" t="s">
        <v>101</v>
      </c>
      <c r="E45" s="131" t="s">
        <v>66</v>
      </c>
      <c r="F45" s="34">
        <v>25</v>
      </c>
      <c r="G45" s="8">
        <f t="shared" si="37"/>
        <v>1</v>
      </c>
      <c r="H45" s="34">
        <v>9</v>
      </c>
      <c r="I45" s="8">
        <f t="shared" si="26"/>
        <v>1</v>
      </c>
      <c r="J45" s="38"/>
      <c r="K45" s="8" t="str">
        <f t="shared" si="9"/>
        <v/>
      </c>
      <c r="L45" s="34"/>
      <c r="M45" s="29" t="str">
        <f t="shared" si="38"/>
        <v/>
      </c>
      <c r="N45" s="113">
        <v>20</v>
      </c>
      <c r="O45" s="114">
        <f>IF(ISBLANK(N45),"",IF(N45=0,$CF$2,CG45))</f>
        <v>1</v>
      </c>
      <c r="P45" s="114" t="e">
        <f>IF(ISNUMBER(O45),IF(ISNUMBER(O45),IF(ISNUMBER(O45),O45+G45+G46+G47+I45+I46+I47+K45+K46+K47+M45+M46+M47,""),""),"")</f>
        <v>#VALUE!</v>
      </c>
      <c r="Q45" s="112" t="str">
        <f>IF(ISNUMBER(P45),VLOOKUP(BQ45,BS:BT,2,FALSE),"")</f>
        <v/>
      </c>
      <c r="R45" s="19" t="str">
        <f t="shared" si="10"/>
        <v/>
      </c>
      <c r="S45" s="9" t="str">
        <f t="shared" si="36"/>
        <v/>
      </c>
      <c r="T45" s="88"/>
      <c r="U45" s="101"/>
      <c r="V45" s="101"/>
      <c r="W45" s="58">
        <f t="shared" si="27"/>
        <v>1</v>
      </c>
      <c r="X45" s="73" t="str">
        <f t="shared" si="28"/>
        <v/>
      </c>
      <c r="Y45" s="74" t="str">
        <f t="shared" si="29"/>
        <v/>
      </c>
      <c r="Z45" s="77">
        <f t="shared" si="11"/>
        <v>1</v>
      </c>
      <c r="AA45" s="75" t="str">
        <f t="shared" si="12"/>
        <v/>
      </c>
      <c r="AB45" s="75" t="str">
        <f t="shared" si="30"/>
        <v/>
      </c>
      <c r="AC45" s="60">
        <f t="shared" si="31"/>
        <v>1</v>
      </c>
      <c r="AF45" s="60">
        <f t="shared" si="39"/>
        <v>21</v>
      </c>
      <c r="AG45" s="60">
        <f t="shared" si="44"/>
        <v>5</v>
      </c>
      <c r="AI45" s="60" t="str">
        <f t="shared" si="14"/>
        <v/>
      </c>
      <c r="AJ45" s="60">
        <f t="shared" si="32"/>
        <v>1</v>
      </c>
      <c r="AL45" s="60" t="str">
        <f t="shared" si="40"/>
        <v/>
      </c>
      <c r="AM45" s="60">
        <f t="shared" si="33"/>
        <v>1</v>
      </c>
      <c r="AO45" s="60" t="str">
        <f t="shared" si="41"/>
        <v/>
      </c>
      <c r="AP45" s="60">
        <f t="shared" si="34"/>
        <v>6</v>
      </c>
      <c r="AR45" s="60" t="str">
        <f>IF(ISNUMBER(SMALL(#REF!,ROW()-2)),SMALL(#REF!,ROW()-2),"")</f>
        <v/>
      </c>
      <c r="AS45" s="60">
        <f t="shared" si="35"/>
        <v>1</v>
      </c>
      <c r="AU45" s="111" t="e">
        <f>IF(#REF!,#REF!+0,)</f>
        <v>#REF!</v>
      </c>
      <c r="AV45" s="61" t="str">
        <f t="shared" si="42"/>
        <v/>
      </c>
      <c r="AW45" s="60">
        <f t="shared" si="15"/>
        <v>1</v>
      </c>
      <c r="AX45" s="107" t="str">
        <f>IF(ISNUMBER(AU45),VLOOKUP(AU45,AV:AW,2,FALSE),"")</f>
        <v/>
      </c>
      <c r="AY45" s="91"/>
      <c r="AZ45" s="107" t="e">
        <f>P45</f>
        <v>#VALUE!</v>
      </c>
      <c r="BA45" s="60" t="str">
        <f t="shared" si="43"/>
        <v/>
      </c>
      <c r="BB45" s="60">
        <f t="shared" si="16"/>
        <v>1</v>
      </c>
      <c r="BC45" s="107" t="str">
        <f>IF(ISNUMBER(AZ45),VLOOKUP(AZ45,BA:BB,2,FALSE),"")</f>
        <v/>
      </c>
      <c r="BE45" s="60" t="str">
        <f t="shared" si="17"/>
        <v/>
      </c>
      <c r="BF45" s="60">
        <f t="shared" si="18"/>
        <v>1</v>
      </c>
      <c r="BI45" s="107" t="e">
        <f>P45</f>
        <v>#VALUE!</v>
      </c>
      <c r="BJ45" s="116">
        <f>SUM(G45,G46,G47)</f>
        <v>7</v>
      </c>
      <c r="BK45" s="121">
        <f>SUM(I45,I46,I47)</f>
        <v>4</v>
      </c>
      <c r="BL45" s="122">
        <f>SUM(M45,M46,M47)</f>
        <v>0</v>
      </c>
      <c r="BM45" s="122">
        <f>O45</f>
        <v>1</v>
      </c>
      <c r="BN45" s="122" t="e">
        <f>#REF!</f>
        <v>#REF!</v>
      </c>
      <c r="BO45" s="122">
        <f>SUM(K45,K46,K47)</f>
        <v>0</v>
      </c>
      <c r="BP45" s="122" t="e">
        <f>#REF!</f>
        <v>#REF!</v>
      </c>
      <c r="BQ45" s="126" t="str">
        <f>IF(ISNUMBER(P45),CONCATENATE(BI45+100,BJ45+100,BK45+100,BO45+100,BL45+100,BM45+100)+0,"")</f>
        <v/>
      </c>
      <c r="BR45" s="126" t="str">
        <f>IF(ISNUMBER(SMALL(BQ:BQ,ROW()-2)),SMALL(BQ:BQ,ROW()-2),"")</f>
        <v/>
      </c>
      <c r="BS45" s="75" t="str">
        <f t="shared" si="19"/>
        <v/>
      </c>
      <c r="BT45" s="60">
        <f t="shared" si="20"/>
        <v>1</v>
      </c>
      <c r="BW45" s="60">
        <f t="shared" si="21"/>
        <v>8</v>
      </c>
      <c r="BX45" s="60">
        <f t="shared" si="22"/>
        <v>2</v>
      </c>
      <c r="BZ45" s="59">
        <f t="shared" si="23"/>
        <v>1</v>
      </c>
      <c r="CD45" s="59"/>
      <c r="CE45" s="59"/>
      <c r="CF45" s="59">
        <f t="shared" si="24"/>
        <v>1</v>
      </c>
      <c r="CG45" s="102">
        <f>VLOOKUP(N45,AO:AP,2,FALSE)</f>
        <v>1</v>
      </c>
      <c r="CH45" s="68" t="str">
        <f t="shared" si="25"/>
        <v/>
      </c>
      <c r="CI45" s="59"/>
      <c r="CJ45" s="59"/>
      <c r="CK45" s="59"/>
      <c r="CL45" s="95"/>
      <c r="CM45" s="95"/>
      <c r="CN45" s="95"/>
      <c r="CO45" s="95"/>
      <c r="CP45" s="95"/>
      <c r="CQ45" s="95"/>
      <c r="CR45" s="95"/>
      <c r="CS45" s="95"/>
      <c r="CT45" s="95"/>
      <c r="CU45" s="95"/>
      <c r="CV45" s="95"/>
      <c r="CW45" s="95"/>
    </row>
    <row r="46" spans="1:101" ht="12" customHeight="1">
      <c r="A46" s="18"/>
      <c r="B46" s="18" t="str">
        <f t="shared" si="0"/>
        <v/>
      </c>
      <c r="C46" s="27" t="str">
        <f>CONCATENATE(B47,"B")</f>
        <v>15B</v>
      </c>
      <c r="D46" s="52" t="s">
        <v>67</v>
      </c>
      <c r="E46" s="131"/>
      <c r="F46" s="34">
        <v>23</v>
      </c>
      <c r="G46" s="8">
        <f t="shared" si="37"/>
        <v>3</v>
      </c>
      <c r="H46" s="34">
        <v>8</v>
      </c>
      <c r="I46" s="8">
        <f t="shared" si="26"/>
        <v>2</v>
      </c>
      <c r="J46" s="38"/>
      <c r="K46" s="8" t="str">
        <f t="shared" si="9"/>
        <v/>
      </c>
      <c r="L46" s="34"/>
      <c r="M46" s="8" t="str">
        <f t="shared" si="38"/>
        <v/>
      </c>
      <c r="N46" s="113"/>
      <c r="O46" s="114"/>
      <c r="P46" s="114"/>
      <c r="Q46" s="112"/>
      <c r="R46" s="19" t="str">
        <f t="shared" si="10"/>
        <v/>
      </c>
      <c r="S46" s="9" t="str">
        <f t="shared" si="36"/>
        <v/>
      </c>
      <c r="T46" s="88"/>
      <c r="U46" s="101"/>
      <c r="V46" s="101"/>
      <c r="W46" s="58">
        <f t="shared" si="27"/>
        <v>3</v>
      </c>
      <c r="X46" s="73" t="str">
        <f t="shared" si="28"/>
        <v/>
      </c>
      <c r="Y46" s="74" t="str">
        <f t="shared" si="29"/>
        <v/>
      </c>
      <c r="Z46" s="77">
        <f t="shared" si="11"/>
        <v>2</v>
      </c>
      <c r="AA46" s="75" t="str">
        <f t="shared" si="12"/>
        <v/>
      </c>
      <c r="AB46" s="75" t="str">
        <f t="shared" si="30"/>
        <v/>
      </c>
      <c r="AC46" s="60">
        <f t="shared" si="31"/>
        <v>1</v>
      </c>
      <c r="AF46" s="60">
        <f t="shared" si="39"/>
        <v>21</v>
      </c>
      <c r="AG46" s="60">
        <f t="shared" si="44"/>
        <v>5</v>
      </c>
      <c r="AI46" s="60" t="str">
        <f t="shared" si="14"/>
        <v/>
      </c>
      <c r="AJ46" s="60">
        <f t="shared" si="32"/>
        <v>1</v>
      </c>
      <c r="AL46" s="60" t="str">
        <f t="shared" si="40"/>
        <v/>
      </c>
      <c r="AM46" s="60">
        <f t="shared" si="33"/>
        <v>1</v>
      </c>
      <c r="AO46" s="60" t="str">
        <f t="shared" si="41"/>
        <v/>
      </c>
      <c r="AP46" s="60">
        <f t="shared" si="34"/>
        <v>6</v>
      </c>
      <c r="AR46" s="60" t="str">
        <f>IF(ISNUMBER(SMALL(#REF!,ROW()-2)),SMALL(#REF!,ROW()-2),"")</f>
        <v/>
      </c>
      <c r="AS46" s="60">
        <f t="shared" si="35"/>
        <v>1</v>
      </c>
      <c r="AU46" s="111"/>
      <c r="AV46" s="61" t="str">
        <f t="shared" si="42"/>
        <v/>
      </c>
      <c r="AW46" s="60">
        <f t="shared" si="15"/>
        <v>1</v>
      </c>
      <c r="AX46" s="107"/>
      <c r="AY46" s="91"/>
      <c r="AZ46" s="107"/>
      <c r="BA46" s="60" t="str">
        <f t="shared" si="43"/>
        <v/>
      </c>
      <c r="BB46" s="60">
        <f t="shared" si="16"/>
        <v>1</v>
      </c>
      <c r="BC46" s="107"/>
      <c r="BE46" s="60" t="str">
        <f t="shared" si="17"/>
        <v/>
      </c>
      <c r="BF46" s="60">
        <f t="shared" si="18"/>
        <v>1</v>
      </c>
      <c r="BI46" s="107"/>
      <c r="BJ46" s="116"/>
      <c r="BK46" s="121"/>
      <c r="BL46" s="116"/>
      <c r="BM46" s="116"/>
      <c r="BN46" s="122"/>
      <c r="BO46" s="116"/>
      <c r="BP46" s="122"/>
      <c r="BQ46" s="126"/>
      <c r="BR46" s="126"/>
      <c r="BS46" s="75" t="str">
        <f t="shared" si="19"/>
        <v/>
      </c>
      <c r="BT46" s="60">
        <f t="shared" si="20"/>
        <v>1</v>
      </c>
      <c r="BW46" s="60">
        <f t="shared" si="21"/>
        <v>8</v>
      </c>
      <c r="BX46" s="60">
        <f t="shared" si="22"/>
        <v>2</v>
      </c>
      <c r="BZ46" s="59">
        <f t="shared" si="23"/>
        <v>2</v>
      </c>
      <c r="CD46" s="59"/>
      <c r="CE46" s="59"/>
      <c r="CF46" s="59">
        <f t="shared" si="24"/>
        <v>3</v>
      </c>
      <c r="CG46" s="102"/>
      <c r="CH46" s="68" t="str">
        <f t="shared" si="25"/>
        <v/>
      </c>
      <c r="CI46" s="59"/>
      <c r="CJ46" s="59"/>
      <c r="CK46" s="59"/>
      <c r="CL46" s="95"/>
      <c r="CM46" s="95"/>
      <c r="CN46" s="95"/>
      <c r="CO46" s="95"/>
      <c r="CP46" s="95"/>
      <c r="CQ46" s="95"/>
      <c r="CR46" s="95"/>
      <c r="CS46" s="95"/>
      <c r="CT46" s="95"/>
      <c r="CU46" s="95"/>
      <c r="CV46" s="95"/>
      <c r="CW46" s="95"/>
    </row>
    <row r="47" spans="1:101" ht="12" customHeight="1">
      <c r="A47" s="18"/>
      <c r="B47" s="18">
        <f t="shared" si="0"/>
        <v>15</v>
      </c>
      <c r="C47" s="27" t="str">
        <f>CONCATENATE(B47,"C")</f>
        <v>15C</v>
      </c>
      <c r="D47" s="52" t="s">
        <v>68</v>
      </c>
      <c r="E47" s="131"/>
      <c r="F47" s="34">
        <v>23</v>
      </c>
      <c r="G47" s="8">
        <f t="shared" si="37"/>
        <v>3</v>
      </c>
      <c r="H47" s="34">
        <v>9</v>
      </c>
      <c r="I47" s="8">
        <f t="shared" si="26"/>
        <v>1</v>
      </c>
      <c r="J47" s="38"/>
      <c r="K47" s="8" t="str">
        <f t="shared" si="9"/>
        <v/>
      </c>
      <c r="L47" s="34"/>
      <c r="M47" s="8" t="str">
        <f t="shared" si="38"/>
        <v/>
      </c>
      <c r="N47" s="113"/>
      <c r="O47" s="114"/>
      <c r="P47" s="114"/>
      <c r="Q47" s="112"/>
      <c r="R47" s="19" t="str">
        <f t="shared" si="10"/>
        <v/>
      </c>
      <c r="S47" s="9" t="str">
        <f t="shared" si="36"/>
        <v/>
      </c>
      <c r="T47" s="88"/>
      <c r="U47" s="101"/>
      <c r="V47" s="101"/>
      <c r="W47" s="58">
        <f t="shared" si="27"/>
        <v>3</v>
      </c>
      <c r="X47" s="73" t="str">
        <f t="shared" si="28"/>
        <v/>
      </c>
      <c r="Y47" s="74" t="str">
        <f t="shared" si="29"/>
        <v/>
      </c>
      <c r="Z47" s="77">
        <f t="shared" si="11"/>
        <v>1</v>
      </c>
      <c r="AA47" s="75" t="str">
        <f t="shared" si="12"/>
        <v/>
      </c>
      <c r="AB47" s="75" t="str">
        <f t="shared" si="30"/>
        <v/>
      </c>
      <c r="AC47" s="60">
        <f t="shared" si="31"/>
        <v>1</v>
      </c>
      <c r="AF47" s="60">
        <f t="shared" si="39"/>
        <v>21</v>
      </c>
      <c r="AG47" s="60">
        <f t="shared" si="44"/>
        <v>5</v>
      </c>
      <c r="AI47" s="60" t="str">
        <f t="shared" si="14"/>
        <v/>
      </c>
      <c r="AJ47" s="60">
        <f t="shared" si="32"/>
        <v>1</v>
      </c>
      <c r="AL47" s="60" t="str">
        <f t="shared" si="40"/>
        <v/>
      </c>
      <c r="AM47" s="60">
        <f t="shared" si="33"/>
        <v>1</v>
      </c>
      <c r="AO47" s="60" t="str">
        <f t="shared" si="41"/>
        <v/>
      </c>
      <c r="AP47" s="60">
        <f t="shared" si="34"/>
        <v>6</v>
      </c>
      <c r="AR47" s="60" t="str">
        <f>IF(ISNUMBER(SMALL(#REF!,ROW()-2)),SMALL(#REF!,ROW()-2),"")</f>
        <v/>
      </c>
      <c r="AS47" s="60">
        <f t="shared" si="35"/>
        <v>1</v>
      </c>
      <c r="AU47" s="111"/>
      <c r="AV47" s="61" t="str">
        <f t="shared" si="42"/>
        <v/>
      </c>
      <c r="AW47" s="60">
        <f t="shared" si="15"/>
        <v>1</v>
      </c>
      <c r="AX47" s="107"/>
      <c r="AY47" s="91"/>
      <c r="AZ47" s="107"/>
      <c r="BA47" s="60" t="str">
        <f t="shared" si="43"/>
        <v/>
      </c>
      <c r="BB47" s="60">
        <f t="shared" si="16"/>
        <v>1</v>
      </c>
      <c r="BC47" s="107"/>
      <c r="BE47" s="60" t="str">
        <f t="shared" si="17"/>
        <v/>
      </c>
      <c r="BF47" s="60">
        <f t="shared" si="18"/>
        <v>1</v>
      </c>
      <c r="BI47" s="107"/>
      <c r="BJ47" s="116"/>
      <c r="BK47" s="121"/>
      <c r="BL47" s="116"/>
      <c r="BM47" s="116"/>
      <c r="BN47" s="122"/>
      <c r="BO47" s="116"/>
      <c r="BP47" s="122"/>
      <c r="BQ47" s="126"/>
      <c r="BR47" s="126"/>
      <c r="BS47" s="75" t="str">
        <f t="shared" si="19"/>
        <v/>
      </c>
      <c r="BT47" s="60">
        <f t="shared" si="20"/>
        <v>1</v>
      </c>
      <c r="BW47" s="60">
        <f t="shared" si="21"/>
        <v>8</v>
      </c>
      <c r="BX47" s="60">
        <f t="shared" si="22"/>
        <v>2</v>
      </c>
      <c r="BZ47" s="59">
        <f t="shared" si="23"/>
        <v>1</v>
      </c>
      <c r="CD47" s="59"/>
      <c r="CE47" s="59"/>
      <c r="CF47" s="59">
        <f t="shared" si="24"/>
        <v>3</v>
      </c>
      <c r="CG47" s="103"/>
      <c r="CH47" s="68" t="str">
        <f t="shared" si="25"/>
        <v/>
      </c>
      <c r="CI47" s="59"/>
      <c r="CJ47" s="59"/>
      <c r="CK47" s="59"/>
      <c r="CL47" s="95"/>
      <c r="CM47" s="95"/>
      <c r="CN47" s="95"/>
      <c r="CO47" s="95"/>
      <c r="CP47" s="95"/>
      <c r="CQ47" s="95"/>
      <c r="CR47" s="95"/>
      <c r="CS47" s="95"/>
      <c r="CT47" s="95"/>
      <c r="CU47" s="95"/>
      <c r="CV47" s="95"/>
      <c r="CW47" s="95"/>
    </row>
    <row r="48" spans="1:101" ht="12" customHeight="1">
      <c r="A48" s="18"/>
      <c r="B48" s="18" t="str">
        <f t="shared" si="0"/>
        <v/>
      </c>
      <c r="C48" s="27" t="str">
        <f>CONCATENATE(B50,"A")</f>
        <v>16A</v>
      </c>
      <c r="D48" s="52" t="s">
        <v>70</v>
      </c>
      <c r="E48" s="131" t="s">
        <v>69</v>
      </c>
      <c r="F48" s="34">
        <v>21</v>
      </c>
      <c r="G48" s="8">
        <f t="shared" si="37"/>
        <v>5</v>
      </c>
      <c r="H48" s="34">
        <v>9</v>
      </c>
      <c r="I48" s="8">
        <f t="shared" si="26"/>
        <v>1</v>
      </c>
      <c r="J48" s="38"/>
      <c r="K48" s="8" t="str">
        <f t="shared" si="9"/>
        <v/>
      </c>
      <c r="L48" s="34"/>
      <c r="M48" s="19" t="str">
        <f t="shared" si="38"/>
        <v/>
      </c>
      <c r="N48" s="113">
        <v>20</v>
      </c>
      <c r="O48" s="115">
        <f>IF(ISBLANK(N48),"",IF(N48=0,$CF$2,CG48))</f>
        <v>1</v>
      </c>
      <c r="P48" s="114" t="e">
        <f>IF(ISNUMBER(O48),IF(ISNUMBER(O48),IF(ISNUMBER(O48),O48+G48+G49+G50+I48+I49+I50+K48+K49+K50+M48+M49+M50,""),""),"")</f>
        <v>#VALUE!</v>
      </c>
      <c r="Q48" s="112" t="str">
        <f>IF(ISNUMBER(P48),VLOOKUP(BQ48,BS:BT,2,FALSE),"")</f>
        <v/>
      </c>
      <c r="R48" s="19" t="str">
        <f t="shared" si="10"/>
        <v/>
      </c>
      <c r="S48" s="20" t="str">
        <f t="shared" si="36"/>
        <v/>
      </c>
      <c r="T48" s="88"/>
      <c r="U48" s="101"/>
      <c r="V48" s="101"/>
      <c r="W48" s="58">
        <f t="shared" si="27"/>
        <v>5</v>
      </c>
      <c r="X48" s="73" t="str">
        <f t="shared" si="28"/>
        <v/>
      </c>
      <c r="Y48" s="74" t="str">
        <f t="shared" si="29"/>
        <v/>
      </c>
      <c r="Z48" s="77">
        <f t="shared" si="11"/>
        <v>1</v>
      </c>
      <c r="AA48" s="75" t="str">
        <f t="shared" si="12"/>
        <v/>
      </c>
      <c r="AB48" s="75" t="str">
        <f t="shared" si="30"/>
        <v/>
      </c>
      <c r="AC48" s="60">
        <f t="shared" si="31"/>
        <v>1</v>
      </c>
      <c r="AF48" s="60">
        <f t="shared" si="39"/>
        <v>21</v>
      </c>
      <c r="AG48" s="60">
        <f t="shared" si="44"/>
        <v>5</v>
      </c>
      <c r="AI48" s="60" t="str">
        <f t="shared" si="14"/>
        <v/>
      </c>
      <c r="AJ48" s="60">
        <f t="shared" si="32"/>
        <v>1</v>
      </c>
      <c r="AL48" s="60" t="str">
        <f t="shared" si="40"/>
        <v/>
      </c>
      <c r="AM48" s="60">
        <f t="shared" si="33"/>
        <v>1</v>
      </c>
      <c r="AO48" s="60" t="str">
        <f t="shared" si="41"/>
        <v/>
      </c>
      <c r="AP48" s="60">
        <f t="shared" si="34"/>
        <v>6</v>
      </c>
      <c r="AR48" s="60" t="str">
        <f>IF(ISNUMBER(SMALL(#REF!,ROW()-2)),SMALL(#REF!,ROW()-2),"")</f>
        <v/>
      </c>
      <c r="AS48" s="60">
        <f t="shared" si="35"/>
        <v>1</v>
      </c>
      <c r="AU48" s="111" t="e">
        <f>IF(#REF!,#REF!+0,)</f>
        <v>#REF!</v>
      </c>
      <c r="AV48" s="61" t="str">
        <f t="shared" si="42"/>
        <v/>
      </c>
      <c r="AW48" s="60">
        <f t="shared" si="15"/>
        <v>1</v>
      </c>
      <c r="AX48" s="107" t="str">
        <f>IF(ISNUMBER(AU48),VLOOKUP(AU48,AV:AW,2,FALSE),"")</f>
        <v/>
      </c>
      <c r="AY48" s="91"/>
      <c r="AZ48" s="107" t="e">
        <f>P48</f>
        <v>#VALUE!</v>
      </c>
      <c r="BA48" s="60" t="str">
        <f t="shared" si="43"/>
        <v/>
      </c>
      <c r="BB48" s="60">
        <f t="shared" si="16"/>
        <v>1</v>
      </c>
      <c r="BC48" s="107" t="str">
        <f>IF(ISNUMBER(AZ48),VLOOKUP(AZ48,BA:BB,2,FALSE),"")</f>
        <v/>
      </c>
      <c r="BE48" s="60" t="str">
        <f t="shared" si="17"/>
        <v/>
      </c>
      <c r="BF48" s="60">
        <f t="shared" si="18"/>
        <v>1</v>
      </c>
      <c r="BI48" s="107" t="e">
        <f>P48</f>
        <v>#VALUE!</v>
      </c>
      <c r="BJ48" s="116">
        <f>SUM(G48,G49,G50)</f>
        <v>13</v>
      </c>
      <c r="BK48" s="121">
        <f>SUM(I48,I49,I50)</f>
        <v>3</v>
      </c>
      <c r="BL48" s="122">
        <f>SUM(M48,M49,M50)</f>
        <v>0</v>
      </c>
      <c r="BM48" s="122">
        <f>O48</f>
        <v>1</v>
      </c>
      <c r="BN48" s="122" t="e">
        <f>#REF!</f>
        <v>#REF!</v>
      </c>
      <c r="BO48" s="122">
        <f>SUM(K48,K49,K50)</f>
        <v>0</v>
      </c>
      <c r="BP48" s="122" t="e">
        <f>#REF!</f>
        <v>#REF!</v>
      </c>
      <c r="BQ48" s="126" t="str">
        <f>IF(ISNUMBER(P48),CONCATENATE(BI48+100,BJ48+100,BK48+100,BO48+100,BL48+100,BM48+100)+0,"")</f>
        <v/>
      </c>
      <c r="BR48" s="126" t="str">
        <f>IF(ISNUMBER(SMALL(BQ:BQ,ROW()-2)),SMALL(BQ:BQ,ROW()-2),"")</f>
        <v/>
      </c>
      <c r="BS48" s="75" t="str">
        <f t="shared" si="19"/>
        <v/>
      </c>
      <c r="BT48" s="60">
        <f t="shared" si="20"/>
        <v>1</v>
      </c>
      <c r="BW48" s="60">
        <f t="shared" si="21"/>
        <v>8</v>
      </c>
      <c r="BX48" s="60">
        <f t="shared" si="22"/>
        <v>2</v>
      </c>
      <c r="BZ48" s="59">
        <f t="shared" si="23"/>
        <v>1</v>
      </c>
      <c r="CD48" s="59"/>
      <c r="CE48" s="59"/>
      <c r="CF48" s="59">
        <f t="shared" si="24"/>
        <v>5</v>
      </c>
      <c r="CG48" s="104">
        <f>VLOOKUP(N48,AO:AP,2,FALSE)</f>
        <v>1</v>
      </c>
      <c r="CH48" s="68" t="str">
        <f t="shared" si="25"/>
        <v/>
      </c>
      <c r="CI48" s="59"/>
      <c r="CJ48" s="59"/>
      <c r="CK48" s="59"/>
      <c r="CL48" s="95"/>
      <c r="CM48" s="95"/>
      <c r="CN48" s="95"/>
      <c r="CO48" s="95"/>
      <c r="CP48" s="95"/>
      <c r="CQ48" s="95"/>
      <c r="CR48" s="95"/>
      <c r="CS48" s="95"/>
      <c r="CT48" s="95"/>
      <c r="CU48" s="95"/>
      <c r="CV48" s="95"/>
      <c r="CW48" s="95"/>
    </row>
    <row r="49" spans="1:101" ht="12" customHeight="1">
      <c r="A49" s="18"/>
      <c r="B49" s="18" t="str">
        <f t="shared" si="0"/>
        <v/>
      </c>
      <c r="C49" s="27" t="str">
        <f>CONCATENATE(B50,"B")</f>
        <v>16B</v>
      </c>
      <c r="D49" s="52" t="s">
        <v>71</v>
      </c>
      <c r="E49" s="131"/>
      <c r="F49" s="34">
        <v>23</v>
      </c>
      <c r="G49" s="8">
        <f t="shared" si="37"/>
        <v>3</v>
      </c>
      <c r="H49" s="34">
        <v>9</v>
      </c>
      <c r="I49" s="8">
        <f t="shared" si="26"/>
        <v>1</v>
      </c>
      <c r="J49" s="38"/>
      <c r="K49" s="8" t="str">
        <f t="shared" si="9"/>
        <v/>
      </c>
      <c r="L49" s="34"/>
      <c r="M49" s="19" t="str">
        <f t="shared" si="38"/>
        <v/>
      </c>
      <c r="N49" s="113"/>
      <c r="O49" s="115"/>
      <c r="P49" s="114"/>
      <c r="Q49" s="112"/>
      <c r="R49" s="19" t="str">
        <f t="shared" si="10"/>
        <v/>
      </c>
      <c r="S49" s="20" t="str">
        <f t="shared" si="36"/>
        <v/>
      </c>
      <c r="T49" s="88"/>
      <c r="U49" s="101"/>
      <c r="V49" s="101"/>
      <c r="W49" s="58">
        <f t="shared" si="27"/>
        <v>3</v>
      </c>
      <c r="X49" s="73" t="str">
        <f t="shared" si="28"/>
        <v/>
      </c>
      <c r="Y49" s="74" t="str">
        <f t="shared" si="29"/>
        <v/>
      </c>
      <c r="Z49" s="77">
        <f t="shared" si="11"/>
        <v>1</v>
      </c>
      <c r="AA49" s="75" t="str">
        <f t="shared" si="12"/>
        <v/>
      </c>
      <c r="AB49" s="75" t="str">
        <f t="shared" si="30"/>
        <v/>
      </c>
      <c r="AC49" s="60">
        <f t="shared" si="31"/>
        <v>1</v>
      </c>
      <c r="AF49" s="60">
        <f t="shared" si="39"/>
        <v>20</v>
      </c>
      <c r="AG49" s="60">
        <f t="shared" si="44"/>
        <v>6</v>
      </c>
      <c r="AI49" s="60" t="str">
        <f t="shared" si="14"/>
        <v/>
      </c>
      <c r="AJ49" s="60">
        <f t="shared" si="32"/>
        <v>1</v>
      </c>
      <c r="AL49" s="60" t="str">
        <f t="shared" si="40"/>
        <v/>
      </c>
      <c r="AM49" s="60">
        <f t="shared" si="33"/>
        <v>1</v>
      </c>
      <c r="AO49" s="60" t="str">
        <f t="shared" si="41"/>
        <v/>
      </c>
      <c r="AP49" s="60">
        <f t="shared" si="34"/>
        <v>6</v>
      </c>
      <c r="AR49" s="60" t="str">
        <f>IF(ISNUMBER(SMALL(#REF!,ROW()-2)),SMALL(#REF!,ROW()-2),"")</f>
        <v/>
      </c>
      <c r="AS49" s="60">
        <f t="shared" si="35"/>
        <v>1</v>
      </c>
      <c r="AU49" s="111"/>
      <c r="AV49" s="61" t="str">
        <f t="shared" si="42"/>
        <v/>
      </c>
      <c r="AW49" s="60">
        <f t="shared" si="15"/>
        <v>1</v>
      </c>
      <c r="AX49" s="107"/>
      <c r="AY49" s="91"/>
      <c r="AZ49" s="107"/>
      <c r="BA49" s="60" t="str">
        <f t="shared" si="43"/>
        <v/>
      </c>
      <c r="BB49" s="60">
        <f t="shared" si="16"/>
        <v>1</v>
      </c>
      <c r="BC49" s="107"/>
      <c r="BE49" s="60" t="str">
        <f t="shared" si="17"/>
        <v/>
      </c>
      <c r="BF49" s="60">
        <f t="shared" si="18"/>
        <v>1</v>
      </c>
      <c r="BI49" s="107"/>
      <c r="BJ49" s="116"/>
      <c r="BK49" s="121"/>
      <c r="BL49" s="116"/>
      <c r="BM49" s="116"/>
      <c r="BN49" s="122"/>
      <c r="BO49" s="116"/>
      <c r="BP49" s="122"/>
      <c r="BQ49" s="126"/>
      <c r="BR49" s="126"/>
      <c r="BS49" s="75" t="str">
        <f t="shared" si="19"/>
        <v/>
      </c>
      <c r="BT49" s="60">
        <f t="shared" si="20"/>
        <v>1</v>
      </c>
      <c r="BW49" s="60">
        <f t="shared" si="21"/>
        <v>8</v>
      </c>
      <c r="BX49" s="60">
        <f t="shared" si="22"/>
        <v>2</v>
      </c>
      <c r="BZ49" s="59">
        <f t="shared" si="23"/>
        <v>1</v>
      </c>
      <c r="CD49" s="59"/>
      <c r="CE49" s="59"/>
      <c r="CF49" s="59">
        <f t="shared" si="24"/>
        <v>3</v>
      </c>
      <c r="CG49" s="104"/>
      <c r="CH49" s="68" t="str">
        <f t="shared" si="25"/>
        <v/>
      </c>
      <c r="CI49" s="59"/>
      <c r="CJ49" s="59"/>
      <c r="CK49" s="59"/>
      <c r="CL49" s="95"/>
      <c r="CM49" s="95"/>
      <c r="CN49" s="95"/>
      <c r="CO49" s="95"/>
      <c r="CP49" s="95"/>
      <c r="CQ49" s="95"/>
      <c r="CR49" s="95"/>
      <c r="CS49" s="95"/>
      <c r="CT49" s="95"/>
      <c r="CU49" s="95"/>
      <c r="CV49" s="95"/>
      <c r="CW49" s="95"/>
    </row>
    <row r="50" spans="1:101" ht="12" customHeight="1">
      <c r="A50" s="18"/>
      <c r="B50" s="18">
        <f t="shared" si="0"/>
        <v>16</v>
      </c>
      <c r="C50" s="27" t="str">
        <f>CONCATENATE(B50,"C")</f>
        <v>16C</v>
      </c>
      <c r="D50" s="52" t="s">
        <v>72</v>
      </c>
      <c r="E50" s="131"/>
      <c r="F50" s="34">
        <v>21</v>
      </c>
      <c r="G50" s="8">
        <f t="shared" si="37"/>
        <v>5</v>
      </c>
      <c r="H50" s="34">
        <v>9</v>
      </c>
      <c r="I50" s="8">
        <f t="shared" si="26"/>
        <v>1</v>
      </c>
      <c r="J50" s="38"/>
      <c r="K50" s="8" t="str">
        <f t="shared" si="9"/>
        <v/>
      </c>
      <c r="L50" s="34"/>
      <c r="M50" s="19" t="str">
        <f t="shared" si="38"/>
        <v/>
      </c>
      <c r="N50" s="113"/>
      <c r="O50" s="115"/>
      <c r="P50" s="114"/>
      <c r="Q50" s="112"/>
      <c r="R50" s="19" t="str">
        <f t="shared" si="10"/>
        <v/>
      </c>
      <c r="S50" s="20" t="str">
        <f t="shared" si="36"/>
        <v/>
      </c>
      <c r="T50" s="88"/>
      <c r="U50" s="101"/>
      <c r="V50" s="101"/>
      <c r="W50" s="58">
        <f t="shared" si="27"/>
        <v>5</v>
      </c>
      <c r="X50" s="73" t="str">
        <f t="shared" si="28"/>
        <v/>
      </c>
      <c r="Y50" s="74" t="str">
        <f t="shared" si="29"/>
        <v/>
      </c>
      <c r="Z50" s="77">
        <f t="shared" si="11"/>
        <v>1</v>
      </c>
      <c r="AA50" s="75" t="str">
        <f t="shared" si="12"/>
        <v/>
      </c>
      <c r="AB50" s="75" t="str">
        <f t="shared" si="30"/>
        <v/>
      </c>
      <c r="AC50" s="60">
        <f t="shared" si="31"/>
        <v>1</v>
      </c>
      <c r="AF50" s="60">
        <f t="shared" si="39"/>
        <v>20</v>
      </c>
      <c r="AG50" s="60">
        <f t="shared" si="44"/>
        <v>6</v>
      </c>
      <c r="AI50" s="60" t="str">
        <f t="shared" si="14"/>
        <v/>
      </c>
      <c r="AJ50" s="60">
        <f t="shared" si="32"/>
        <v>1</v>
      </c>
      <c r="AL50" s="60" t="str">
        <f t="shared" si="40"/>
        <v/>
      </c>
      <c r="AM50" s="60">
        <f t="shared" si="33"/>
        <v>1</v>
      </c>
      <c r="AO50" s="60" t="str">
        <f t="shared" si="41"/>
        <v/>
      </c>
      <c r="AP50" s="60">
        <f t="shared" si="34"/>
        <v>6</v>
      </c>
      <c r="AR50" s="60" t="str">
        <f>IF(ISNUMBER(SMALL(#REF!,ROW()-2)),SMALL(#REF!,ROW()-2),"")</f>
        <v/>
      </c>
      <c r="AS50" s="60">
        <f t="shared" si="35"/>
        <v>1</v>
      </c>
      <c r="AU50" s="111"/>
      <c r="AV50" s="61" t="str">
        <f t="shared" si="42"/>
        <v/>
      </c>
      <c r="AW50" s="60">
        <f t="shared" si="15"/>
        <v>1</v>
      </c>
      <c r="AX50" s="107"/>
      <c r="AY50" s="91"/>
      <c r="AZ50" s="107"/>
      <c r="BA50" s="60" t="str">
        <f t="shared" si="43"/>
        <v/>
      </c>
      <c r="BB50" s="60">
        <f t="shared" si="16"/>
        <v>1</v>
      </c>
      <c r="BC50" s="107"/>
      <c r="BE50" s="60" t="str">
        <f t="shared" si="17"/>
        <v/>
      </c>
      <c r="BF50" s="60">
        <f t="shared" si="18"/>
        <v>1</v>
      </c>
      <c r="BI50" s="107"/>
      <c r="BJ50" s="116"/>
      <c r="BK50" s="121"/>
      <c r="BL50" s="116"/>
      <c r="BM50" s="116"/>
      <c r="BN50" s="122"/>
      <c r="BO50" s="116"/>
      <c r="BP50" s="122"/>
      <c r="BQ50" s="126"/>
      <c r="BR50" s="126"/>
      <c r="BS50" s="75" t="str">
        <f t="shared" si="19"/>
        <v/>
      </c>
      <c r="BT50" s="60">
        <f t="shared" si="20"/>
        <v>1</v>
      </c>
      <c r="BW50" s="60">
        <f t="shared" si="21"/>
        <v>8</v>
      </c>
      <c r="BX50" s="60">
        <f t="shared" si="22"/>
        <v>2</v>
      </c>
      <c r="BZ50" s="59">
        <f t="shared" si="23"/>
        <v>1</v>
      </c>
      <c r="CD50" s="59"/>
      <c r="CE50" s="59"/>
      <c r="CF50" s="59">
        <f t="shared" si="24"/>
        <v>5</v>
      </c>
      <c r="CG50" s="104"/>
      <c r="CH50" s="68" t="str">
        <f t="shared" si="25"/>
        <v/>
      </c>
      <c r="CI50" s="59"/>
      <c r="CJ50" s="59"/>
      <c r="CK50" s="59"/>
      <c r="CL50" s="95"/>
      <c r="CM50" s="95"/>
      <c r="CN50" s="95"/>
      <c r="CO50" s="95"/>
      <c r="CP50" s="95"/>
      <c r="CQ50" s="95"/>
      <c r="CR50" s="95"/>
      <c r="CS50" s="95"/>
      <c r="CT50" s="95"/>
      <c r="CU50" s="95"/>
      <c r="CV50" s="95"/>
      <c r="CW50" s="95"/>
    </row>
    <row r="51" spans="1:101" ht="12" customHeight="1">
      <c r="A51" s="18"/>
      <c r="B51" s="18" t="str">
        <f t="shared" si="0"/>
        <v/>
      </c>
      <c r="C51" s="27" t="str">
        <f>CONCATENATE(B53,"A")</f>
        <v>17A</v>
      </c>
      <c r="D51" s="52" t="s">
        <v>54</v>
      </c>
      <c r="E51" s="131" t="s">
        <v>53</v>
      </c>
      <c r="F51" s="34">
        <v>23</v>
      </c>
      <c r="G51" s="8">
        <f t="shared" si="37"/>
        <v>3</v>
      </c>
      <c r="H51" s="34">
        <v>9</v>
      </c>
      <c r="I51" s="8">
        <f t="shared" si="26"/>
        <v>1</v>
      </c>
      <c r="J51" s="38"/>
      <c r="K51" s="8" t="str">
        <f t="shared" si="9"/>
        <v/>
      </c>
      <c r="L51" s="34"/>
      <c r="M51" s="29" t="str">
        <f t="shared" si="38"/>
        <v/>
      </c>
      <c r="N51" s="113">
        <v>18</v>
      </c>
      <c r="O51" s="114">
        <f>IF(ISBLANK(N51),"",IF(N51=0,$CF$2,CG51))</f>
        <v>2</v>
      </c>
      <c r="P51" s="114" t="e">
        <f>IF(ISNUMBER(O51),IF(ISNUMBER(O51),IF(ISNUMBER(O51),O51+G51+G52+G53+I51+I52+I53+K51+K52+K53+M51+M52+M53,""),""),"")</f>
        <v>#VALUE!</v>
      </c>
      <c r="Q51" s="112" t="str">
        <f>IF(ISNUMBER(P51),VLOOKUP(BQ51,BS:BT,2,FALSE),"")</f>
        <v/>
      </c>
      <c r="R51" s="19" t="str">
        <f t="shared" si="10"/>
        <v/>
      </c>
      <c r="S51" s="9" t="str">
        <f t="shared" si="36"/>
        <v/>
      </c>
      <c r="T51" s="88"/>
      <c r="U51" s="101"/>
      <c r="V51" s="101"/>
      <c r="W51" s="58">
        <f t="shared" si="27"/>
        <v>3</v>
      </c>
      <c r="X51" s="73" t="str">
        <f t="shared" si="28"/>
        <v/>
      </c>
      <c r="Y51" s="74" t="str">
        <f t="shared" si="29"/>
        <v/>
      </c>
      <c r="Z51" s="77">
        <f t="shared" si="11"/>
        <v>1</v>
      </c>
      <c r="AA51" s="75" t="str">
        <f t="shared" si="12"/>
        <v/>
      </c>
      <c r="AB51" s="75" t="str">
        <f t="shared" si="30"/>
        <v/>
      </c>
      <c r="AC51" s="60">
        <f t="shared" si="31"/>
        <v>1</v>
      </c>
      <c r="AF51" s="60">
        <f t="shared" si="39"/>
        <v>19</v>
      </c>
      <c r="AG51" s="60">
        <f t="shared" si="44"/>
        <v>7</v>
      </c>
      <c r="AI51" s="60" t="str">
        <f t="shared" si="14"/>
        <v/>
      </c>
      <c r="AJ51" s="60">
        <f t="shared" si="32"/>
        <v>1</v>
      </c>
      <c r="AL51" s="60" t="str">
        <f t="shared" si="40"/>
        <v/>
      </c>
      <c r="AM51" s="60">
        <f t="shared" si="33"/>
        <v>1</v>
      </c>
      <c r="AO51" s="60" t="str">
        <f t="shared" si="41"/>
        <v/>
      </c>
      <c r="AP51" s="60">
        <f t="shared" si="34"/>
        <v>6</v>
      </c>
      <c r="AR51" s="60" t="str">
        <f>IF(ISNUMBER(SMALL(#REF!,ROW()-2)),SMALL(#REF!,ROW()-2),"")</f>
        <v/>
      </c>
      <c r="AS51" s="60">
        <f t="shared" si="35"/>
        <v>1</v>
      </c>
      <c r="AU51" s="111" t="e">
        <f>IF(#REF!,#REF!+0,)</f>
        <v>#REF!</v>
      </c>
      <c r="AV51" s="61" t="str">
        <f t="shared" si="42"/>
        <v/>
      </c>
      <c r="AW51" s="60">
        <f t="shared" si="15"/>
        <v>1</v>
      </c>
      <c r="AX51" s="107" t="str">
        <f>IF(ISNUMBER(AU51),VLOOKUP(AU51,AV:AW,2,FALSE),"")</f>
        <v/>
      </c>
      <c r="AY51" s="91"/>
      <c r="AZ51" s="107" t="e">
        <f>P51</f>
        <v>#VALUE!</v>
      </c>
      <c r="BA51" s="60" t="str">
        <f t="shared" si="43"/>
        <v/>
      </c>
      <c r="BB51" s="60">
        <f t="shared" si="16"/>
        <v>1</v>
      </c>
      <c r="BC51" s="107" t="str">
        <f>IF(ISNUMBER(AZ51),VLOOKUP(AZ51,BA:BB,2,FALSE),"")</f>
        <v/>
      </c>
      <c r="BE51" s="60" t="str">
        <f t="shared" si="17"/>
        <v/>
      </c>
      <c r="BF51" s="60">
        <f t="shared" si="18"/>
        <v>1</v>
      </c>
      <c r="BI51" s="107" t="e">
        <f>P51</f>
        <v>#VALUE!</v>
      </c>
      <c r="BJ51" s="116">
        <f>SUM(G51,G52,G53)</f>
        <v>8</v>
      </c>
      <c r="BK51" s="121">
        <f>SUM(I51,I52,I53)</f>
        <v>3</v>
      </c>
      <c r="BL51" s="122">
        <f>SUM(M51,M52,M53)</f>
        <v>0</v>
      </c>
      <c r="BM51" s="122">
        <f>O51</f>
        <v>2</v>
      </c>
      <c r="BN51" s="122" t="e">
        <f>#REF!</f>
        <v>#REF!</v>
      </c>
      <c r="BO51" s="122">
        <f>SUM(K51,K52,K53)</f>
        <v>0</v>
      </c>
      <c r="BP51" s="122" t="e">
        <f>#REF!</f>
        <v>#REF!</v>
      </c>
      <c r="BQ51" s="126" t="str">
        <f>IF(ISNUMBER(P51),CONCATENATE(BI51+100,BJ51+100,BK51+100,BO51+100,BL51+100,BM51+100)+0,"")</f>
        <v/>
      </c>
      <c r="BR51" s="126" t="str">
        <f>IF(ISNUMBER(SMALL(BQ:BQ,ROW()-2)),SMALL(BQ:BQ,ROW()-2),"")</f>
        <v/>
      </c>
      <c r="BS51" s="75" t="str">
        <f t="shared" si="19"/>
        <v/>
      </c>
      <c r="BT51" s="60">
        <f t="shared" si="20"/>
        <v>1</v>
      </c>
      <c r="BW51" s="60">
        <f t="shared" si="21"/>
        <v>8</v>
      </c>
      <c r="BX51" s="60">
        <f t="shared" si="22"/>
        <v>2</v>
      </c>
      <c r="BZ51" s="59">
        <f t="shared" si="23"/>
        <v>1</v>
      </c>
      <c r="CD51" s="59"/>
      <c r="CE51" s="59"/>
      <c r="CF51" s="59">
        <f t="shared" si="24"/>
        <v>3</v>
      </c>
      <c r="CG51" s="102">
        <f>VLOOKUP(N51,AO:AP,2,FALSE)</f>
        <v>2</v>
      </c>
      <c r="CH51" s="68" t="str">
        <f t="shared" si="25"/>
        <v/>
      </c>
      <c r="CI51" s="59"/>
      <c r="CJ51" s="59"/>
      <c r="CK51" s="59"/>
      <c r="CL51" s="95"/>
      <c r="CM51" s="95"/>
      <c r="CN51" s="95"/>
      <c r="CO51" s="95"/>
      <c r="CP51" s="95"/>
      <c r="CQ51" s="95"/>
      <c r="CR51" s="95"/>
      <c r="CS51" s="95"/>
      <c r="CT51" s="95"/>
      <c r="CU51" s="95"/>
      <c r="CV51" s="95"/>
      <c r="CW51" s="95"/>
    </row>
    <row r="52" spans="1:101" ht="12" customHeight="1">
      <c r="A52" s="18"/>
      <c r="B52" s="18" t="str">
        <f t="shared" si="0"/>
        <v/>
      </c>
      <c r="C52" s="27" t="str">
        <f>CONCATENATE(B53,"B")</f>
        <v>17B</v>
      </c>
      <c r="D52" s="52" t="s">
        <v>55</v>
      </c>
      <c r="E52" s="131"/>
      <c r="F52" s="34">
        <v>24</v>
      </c>
      <c r="G52" s="8">
        <f t="shared" si="37"/>
        <v>2</v>
      </c>
      <c r="H52" s="34">
        <v>9</v>
      </c>
      <c r="I52" s="8">
        <f t="shared" si="26"/>
        <v>1</v>
      </c>
      <c r="J52" s="38"/>
      <c r="K52" s="8" t="str">
        <f t="shared" si="9"/>
        <v/>
      </c>
      <c r="L52" s="34"/>
      <c r="M52" s="8" t="str">
        <f t="shared" si="38"/>
        <v/>
      </c>
      <c r="N52" s="113"/>
      <c r="O52" s="114"/>
      <c r="P52" s="114"/>
      <c r="Q52" s="112"/>
      <c r="R52" s="19" t="str">
        <f t="shared" si="10"/>
        <v/>
      </c>
      <c r="S52" s="9" t="str">
        <f t="shared" si="36"/>
        <v/>
      </c>
      <c r="T52" s="88"/>
      <c r="U52" s="101"/>
      <c r="V52" s="101"/>
      <c r="W52" s="58">
        <f t="shared" si="27"/>
        <v>2</v>
      </c>
      <c r="X52" s="73" t="str">
        <f t="shared" si="28"/>
        <v/>
      </c>
      <c r="Y52" s="74" t="str">
        <f t="shared" si="29"/>
        <v/>
      </c>
      <c r="Z52" s="77">
        <f t="shared" si="11"/>
        <v>1</v>
      </c>
      <c r="AA52" s="75" t="str">
        <f t="shared" si="12"/>
        <v/>
      </c>
      <c r="AB52" s="75" t="str">
        <f t="shared" si="30"/>
        <v/>
      </c>
      <c r="AC52" s="60">
        <f t="shared" si="31"/>
        <v>1</v>
      </c>
      <c r="AF52" s="60">
        <f t="shared" si="39"/>
        <v>19</v>
      </c>
      <c r="AG52" s="60">
        <f t="shared" si="44"/>
        <v>7</v>
      </c>
      <c r="AI52" s="60" t="str">
        <f t="shared" si="14"/>
        <v/>
      </c>
      <c r="AJ52" s="60">
        <f t="shared" si="32"/>
        <v>1</v>
      </c>
      <c r="AL52" s="60" t="str">
        <f t="shared" si="40"/>
        <v/>
      </c>
      <c r="AM52" s="60">
        <f t="shared" si="33"/>
        <v>1</v>
      </c>
      <c r="AO52" s="60" t="str">
        <f t="shared" si="41"/>
        <v/>
      </c>
      <c r="AP52" s="60">
        <f t="shared" si="34"/>
        <v>6</v>
      </c>
      <c r="AR52" s="60" t="str">
        <f>IF(ISNUMBER(SMALL(#REF!,ROW()-2)),SMALL(#REF!,ROW()-2),"")</f>
        <v/>
      </c>
      <c r="AS52" s="60">
        <f t="shared" si="35"/>
        <v>1</v>
      </c>
      <c r="AU52" s="111"/>
      <c r="AV52" s="61" t="str">
        <f t="shared" si="42"/>
        <v/>
      </c>
      <c r="AW52" s="60">
        <f t="shared" si="15"/>
        <v>1</v>
      </c>
      <c r="AX52" s="107"/>
      <c r="AY52" s="91"/>
      <c r="AZ52" s="107"/>
      <c r="BA52" s="60" t="str">
        <f t="shared" si="43"/>
        <v/>
      </c>
      <c r="BB52" s="60">
        <f t="shared" si="16"/>
        <v>1</v>
      </c>
      <c r="BC52" s="107"/>
      <c r="BE52" s="60" t="str">
        <f t="shared" si="17"/>
        <v/>
      </c>
      <c r="BF52" s="60">
        <f t="shared" si="18"/>
        <v>1</v>
      </c>
      <c r="BI52" s="107"/>
      <c r="BJ52" s="116"/>
      <c r="BK52" s="121"/>
      <c r="BL52" s="116"/>
      <c r="BM52" s="116"/>
      <c r="BN52" s="122"/>
      <c r="BO52" s="116"/>
      <c r="BP52" s="122"/>
      <c r="BQ52" s="126"/>
      <c r="BR52" s="126"/>
      <c r="BS52" s="75" t="str">
        <f t="shared" si="19"/>
        <v/>
      </c>
      <c r="BT52" s="60">
        <f t="shared" si="20"/>
        <v>1</v>
      </c>
      <c r="BW52" s="60">
        <f t="shared" si="21"/>
        <v>8</v>
      </c>
      <c r="BX52" s="60">
        <f t="shared" si="22"/>
        <v>2</v>
      </c>
      <c r="BZ52" s="59">
        <f t="shared" si="23"/>
        <v>1</v>
      </c>
      <c r="CD52" s="59"/>
      <c r="CE52" s="59"/>
      <c r="CF52" s="59">
        <f t="shared" si="24"/>
        <v>2</v>
      </c>
      <c r="CG52" s="102"/>
      <c r="CH52" s="68" t="str">
        <f t="shared" si="25"/>
        <v/>
      </c>
      <c r="CI52" s="59"/>
      <c r="CJ52" s="59"/>
      <c r="CK52" s="59"/>
      <c r="CL52" s="95"/>
      <c r="CM52" s="95"/>
      <c r="CN52" s="95"/>
      <c r="CO52" s="95"/>
      <c r="CP52" s="95"/>
      <c r="CQ52" s="95"/>
      <c r="CR52" s="95"/>
      <c r="CS52" s="95"/>
      <c r="CT52" s="95"/>
      <c r="CU52" s="95"/>
      <c r="CV52" s="95"/>
      <c r="CW52" s="95"/>
    </row>
    <row r="53" spans="1:101" ht="12" customHeight="1">
      <c r="A53" s="18"/>
      <c r="B53" s="18">
        <f t="shared" si="0"/>
        <v>17</v>
      </c>
      <c r="C53" s="27" t="str">
        <f>CONCATENATE(B53,"C")</f>
        <v>17C</v>
      </c>
      <c r="D53" s="52" t="s">
        <v>56</v>
      </c>
      <c r="E53" s="131"/>
      <c r="F53" s="34">
        <v>23</v>
      </c>
      <c r="G53" s="8">
        <f t="shared" si="37"/>
        <v>3</v>
      </c>
      <c r="H53" s="34">
        <v>9</v>
      </c>
      <c r="I53" s="8">
        <f t="shared" si="26"/>
        <v>1</v>
      </c>
      <c r="J53" s="38"/>
      <c r="K53" s="8" t="str">
        <f t="shared" si="9"/>
        <v/>
      </c>
      <c r="L53" s="34"/>
      <c r="M53" s="8" t="str">
        <f t="shared" si="38"/>
        <v/>
      </c>
      <c r="N53" s="113"/>
      <c r="O53" s="114"/>
      <c r="P53" s="114"/>
      <c r="Q53" s="112"/>
      <c r="R53" s="19" t="str">
        <f t="shared" si="10"/>
        <v/>
      </c>
      <c r="S53" s="9" t="str">
        <f t="shared" si="36"/>
        <v/>
      </c>
      <c r="T53" s="88"/>
      <c r="U53" s="101"/>
      <c r="V53" s="101"/>
      <c r="W53" s="58">
        <f t="shared" si="27"/>
        <v>3</v>
      </c>
      <c r="X53" s="73" t="str">
        <f t="shared" si="28"/>
        <v/>
      </c>
      <c r="Y53" s="74" t="str">
        <f t="shared" si="29"/>
        <v/>
      </c>
      <c r="Z53" s="77">
        <f t="shared" si="11"/>
        <v>1</v>
      </c>
      <c r="AA53" s="75" t="str">
        <f t="shared" si="12"/>
        <v/>
      </c>
      <c r="AB53" s="75" t="str">
        <f t="shared" si="30"/>
        <v/>
      </c>
      <c r="AC53" s="60">
        <f t="shared" si="31"/>
        <v>1</v>
      </c>
      <c r="AF53" s="60">
        <f t="shared" si="39"/>
        <v>18</v>
      </c>
      <c r="AG53" s="60">
        <f t="shared" si="44"/>
        <v>8</v>
      </c>
      <c r="AI53" s="60" t="str">
        <f t="shared" si="14"/>
        <v/>
      </c>
      <c r="AJ53" s="60">
        <f t="shared" si="32"/>
        <v>1</v>
      </c>
      <c r="AL53" s="60" t="str">
        <f t="shared" si="40"/>
        <v/>
      </c>
      <c r="AM53" s="60">
        <f t="shared" si="33"/>
        <v>1</v>
      </c>
      <c r="AO53" s="60" t="str">
        <f t="shared" si="41"/>
        <v/>
      </c>
      <c r="AP53" s="60">
        <f t="shared" si="34"/>
        <v>6</v>
      </c>
      <c r="AR53" s="60" t="str">
        <f>IF(ISNUMBER(SMALL(#REF!,ROW()-2)),SMALL(#REF!,ROW()-2),"")</f>
        <v/>
      </c>
      <c r="AS53" s="60">
        <f t="shared" si="35"/>
        <v>1</v>
      </c>
      <c r="AU53" s="111"/>
      <c r="AV53" s="61" t="str">
        <f t="shared" si="42"/>
        <v/>
      </c>
      <c r="AW53" s="60">
        <f t="shared" si="15"/>
        <v>1</v>
      </c>
      <c r="AX53" s="107"/>
      <c r="AY53" s="91"/>
      <c r="AZ53" s="107"/>
      <c r="BA53" s="60" t="str">
        <f t="shared" si="43"/>
        <v/>
      </c>
      <c r="BB53" s="60">
        <f t="shared" si="16"/>
        <v>1</v>
      </c>
      <c r="BC53" s="107"/>
      <c r="BE53" s="60" t="str">
        <f t="shared" si="17"/>
        <v/>
      </c>
      <c r="BF53" s="60">
        <f t="shared" si="18"/>
        <v>1</v>
      </c>
      <c r="BI53" s="107"/>
      <c r="BJ53" s="116"/>
      <c r="BK53" s="121"/>
      <c r="BL53" s="116"/>
      <c r="BM53" s="116"/>
      <c r="BN53" s="122"/>
      <c r="BO53" s="116"/>
      <c r="BP53" s="122"/>
      <c r="BQ53" s="126"/>
      <c r="BR53" s="126"/>
      <c r="BS53" s="75" t="str">
        <f t="shared" si="19"/>
        <v/>
      </c>
      <c r="BT53" s="60">
        <f t="shared" si="20"/>
        <v>1</v>
      </c>
      <c r="BW53" s="60">
        <f t="shared" si="21"/>
        <v>8</v>
      </c>
      <c r="BX53" s="60">
        <f t="shared" si="22"/>
        <v>2</v>
      </c>
      <c r="BZ53" s="59">
        <f t="shared" si="23"/>
        <v>1</v>
      </c>
      <c r="CD53" s="59"/>
      <c r="CE53" s="59"/>
      <c r="CF53" s="59">
        <f t="shared" si="24"/>
        <v>3</v>
      </c>
      <c r="CG53" s="103"/>
      <c r="CH53" s="68" t="str">
        <f t="shared" si="25"/>
        <v/>
      </c>
      <c r="CI53" s="59"/>
      <c r="CJ53" s="59"/>
      <c r="CK53" s="59"/>
      <c r="CL53" s="95"/>
      <c r="CM53" s="95"/>
      <c r="CN53" s="95"/>
      <c r="CO53" s="95"/>
      <c r="CP53" s="95"/>
      <c r="CQ53" s="95"/>
      <c r="CR53" s="95"/>
      <c r="CS53" s="95"/>
      <c r="CT53" s="95"/>
      <c r="CU53" s="95"/>
      <c r="CV53" s="95"/>
      <c r="CW53" s="95"/>
    </row>
    <row r="54" spans="1:101" ht="12" customHeight="1">
      <c r="A54" s="15"/>
      <c r="B54" s="13" t="str">
        <f t="shared" si="0"/>
        <v/>
      </c>
      <c r="C54" s="27" t="str">
        <f>CONCATENATE(B56,"A")</f>
        <v>18A</v>
      </c>
      <c r="D54" s="52"/>
      <c r="E54" s="131"/>
      <c r="F54" s="34"/>
      <c r="G54" s="8" t="str">
        <f t="shared" si="37"/>
        <v/>
      </c>
      <c r="H54" s="34"/>
      <c r="I54" s="8" t="str">
        <f t="shared" si="26"/>
        <v/>
      </c>
      <c r="J54" s="38"/>
      <c r="K54" s="8" t="str">
        <f t="shared" si="9"/>
        <v/>
      </c>
      <c r="L54" s="34"/>
      <c r="M54" s="19" t="str">
        <f t="shared" si="38"/>
        <v/>
      </c>
      <c r="N54" s="113"/>
      <c r="O54" s="115" t="str">
        <f>IF(ISBLANK(N54),"",IF(N54=0,$CF$2,CG54))</f>
        <v/>
      </c>
      <c r="P54" s="114" t="str">
        <f>IF(ISNUMBER(O54),IF(ISNUMBER(O54),IF(ISNUMBER(O54),O54+G54+G55+G56+I54+I55+I56+K54+K55+K56+M54+M55+M56,""),""),"")</f>
        <v/>
      </c>
      <c r="Q54" s="112" t="str">
        <f>IF(ISNUMBER(P54),VLOOKUP(BQ54,BS:BT,2,FALSE),"")</f>
        <v/>
      </c>
      <c r="R54" s="19" t="str">
        <f t="shared" si="10"/>
        <v/>
      </c>
      <c r="S54" s="20" t="str">
        <f t="shared" si="36"/>
        <v/>
      </c>
      <c r="T54" s="83"/>
      <c r="U54" s="59"/>
      <c r="V54" s="59"/>
      <c r="W54" s="58" t="str">
        <f t="shared" si="27"/>
        <v/>
      </c>
      <c r="X54" s="73" t="str">
        <f t="shared" si="28"/>
        <v/>
      </c>
      <c r="Y54" s="74" t="str">
        <f t="shared" si="29"/>
        <v/>
      </c>
      <c r="Z54" s="77" t="str">
        <f t="shared" si="11"/>
        <v/>
      </c>
      <c r="AA54" s="75" t="str">
        <f t="shared" si="12"/>
        <v/>
      </c>
      <c r="AB54" s="75" t="str">
        <f t="shared" si="30"/>
        <v/>
      </c>
      <c r="AC54" s="60">
        <f t="shared" si="31"/>
        <v>1</v>
      </c>
      <c r="AF54" s="60" t="str">
        <f t="shared" si="39"/>
        <v/>
      </c>
      <c r="AG54" s="60">
        <f t="shared" si="44"/>
        <v>9</v>
      </c>
      <c r="AI54" s="60" t="str">
        <f t="shared" si="14"/>
        <v/>
      </c>
      <c r="AJ54" s="60">
        <f t="shared" si="32"/>
        <v>1</v>
      </c>
      <c r="AL54" s="60" t="str">
        <f t="shared" si="40"/>
        <v/>
      </c>
      <c r="AM54" s="60">
        <f t="shared" si="33"/>
        <v>1</v>
      </c>
      <c r="AO54" s="60" t="str">
        <f t="shared" si="41"/>
        <v/>
      </c>
      <c r="AP54" s="60">
        <f t="shared" si="34"/>
        <v>6</v>
      </c>
      <c r="AR54" s="60" t="str">
        <f>IF(ISNUMBER(SMALL(#REF!,ROW()-2)),SMALL(#REF!,ROW()-2),"")</f>
        <v/>
      </c>
      <c r="AS54" s="60">
        <f t="shared" si="35"/>
        <v>1</v>
      </c>
      <c r="AU54" s="111" t="e">
        <f>IF(#REF!,#REF!+0,)</f>
        <v>#REF!</v>
      </c>
      <c r="AV54" s="61" t="str">
        <f t="shared" si="42"/>
        <v/>
      </c>
      <c r="AW54" s="60">
        <f t="shared" si="15"/>
        <v>1</v>
      </c>
      <c r="AX54" s="107" t="str">
        <f>IF(ISNUMBER(AU54),VLOOKUP(AU54,AV:AW,2,FALSE),"")</f>
        <v/>
      </c>
      <c r="AY54" s="91"/>
      <c r="AZ54" s="107" t="str">
        <f>P54</f>
        <v/>
      </c>
      <c r="BA54" s="60" t="str">
        <f t="shared" si="43"/>
        <v/>
      </c>
      <c r="BB54" s="60">
        <f t="shared" si="16"/>
        <v>1</v>
      </c>
      <c r="BC54" s="107" t="str">
        <f>IF(ISNUMBER(AZ54),VLOOKUP(AZ54,BA:BB,2,FALSE),"")</f>
        <v/>
      </c>
      <c r="BE54" s="60" t="str">
        <f t="shared" si="17"/>
        <v/>
      </c>
      <c r="BF54" s="60">
        <f t="shared" si="18"/>
        <v>1</v>
      </c>
      <c r="BI54" s="107" t="str">
        <f>P54</f>
        <v/>
      </c>
      <c r="BJ54" s="116">
        <f>SUM(G54,G55,G56)</f>
        <v>0</v>
      </c>
      <c r="BK54" s="121">
        <f>SUM(I54,I55,I56)</f>
        <v>0</v>
      </c>
      <c r="BL54" s="122">
        <f>SUM(M54,M55,M56)</f>
        <v>0</v>
      </c>
      <c r="BM54" s="122" t="str">
        <f>O54</f>
        <v/>
      </c>
      <c r="BN54" s="122" t="e">
        <f>#REF!</f>
        <v>#REF!</v>
      </c>
      <c r="BO54" s="122">
        <f>SUM(K54,K55,K56)</f>
        <v>0</v>
      </c>
      <c r="BP54" s="122" t="e">
        <f>#REF!</f>
        <v>#REF!</v>
      </c>
      <c r="BQ54" s="126" t="str">
        <f>IF(ISNUMBER(P54),CONCATENATE(BI54+100,BJ54+100,BK54+100,BO54+100,BL54+100,BM54+100)+0,"")</f>
        <v/>
      </c>
      <c r="BR54" s="126" t="str">
        <f>IF(ISNUMBER(SMALL(BQ:BQ,ROW()-2)),SMALL(BQ:BQ,ROW()-2),"")</f>
        <v/>
      </c>
      <c r="BS54" s="75" t="str">
        <f t="shared" si="19"/>
        <v/>
      </c>
      <c r="BT54" s="60">
        <f t="shared" si="20"/>
        <v>1</v>
      </c>
      <c r="BW54" s="60" t="str">
        <f t="shared" si="21"/>
        <v/>
      </c>
      <c r="BX54" s="60">
        <f t="shared" si="22"/>
        <v>3</v>
      </c>
      <c r="BZ54" s="59" t="str">
        <f t="shared" si="23"/>
        <v xml:space="preserve"> </v>
      </c>
      <c r="CD54" s="59"/>
      <c r="CE54" s="59"/>
      <c r="CF54" s="59" t="str">
        <f t="shared" si="24"/>
        <v xml:space="preserve"> </v>
      </c>
      <c r="CG54" s="104" t="str">
        <f>VLOOKUP(N54,AO:AP,2,FALSE)</f>
        <v xml:space="preserve"> </v>
      </c>
      <c r="CH54" s="68" t="str">
        <f t="shared" si="25"/>
        <v/>
      </c>
      <c r="CI54" s="59"/>
      <c r="CJ54" s="59"/>
      <c r="CK54" s="59"/>
      <c r="CL54" s="95"/>
      <c r="CM54" s="95"/>
      <c r="CN54" s="95"/>
      <c r="CO54" s="95"/>
      <c r="CP54" s="95"/>
      <c r="CQ54" s="95"/>
      <c r="CR54" s="95"/>
      <c r="CS54" s="95"/>
      <c r="CT54" s="95"/>
      <c r="CU54" s="95"/>
      <c r="CV54" s="95"/>
      <c r="CW54" s="95"/>
    </row>
    <row r="55" spans="1:101" ht="12" customHeight="1">
      <c r="A55" s="15"/>
      <c r="B55" s="13" t="str">
        <f t="shared" si="0"/>
        <v/>
      </c>
      <c r="C55" s="27" t="str">
        <f>CONCATENATE(B56,"B")</f>
        <v>18B</v>
      </c>
      <c r="D55" s="52"/>
      <c r="E55" s="131"/>
      <c r="F55" s="34"/>
      <c r="G55" s="8" t="str">
        <f t="shared" si="37"/>
        <v/>
      </c>
      <c r="H55" s="34"/>
      <c r="I55" s="8" t="str">
        <f t="shared" si="26"/>
        <v/>
      </c>
      <c r="J55" s="38"/>
      <c r="K55" s="8" t="str">
        <f t="shared" si="9"/>
        <v/>
      </c>
      <c r="L55" s="34"/>
      <c r="M55" s="19" t="str">
        <f t="shared" si="38"/>
        <v/>
      </c>
      <c r="N55" s="113"/>
      <c r="O55" s="115"/>
      <c r="P55" s="114"/>
      <c r="Q55" s="112"/>
      <c r="R55" s="19" t="str">
        <f t="shared" si="10"/>
        <v/>
      </c>
      <c r="S55" s="20" t="str">
        <f t="shared" si="36"/>
        <v/>
      </c>
      <c r="T55" s="83"/>
      <c r="U55" s="59"/>
      <c r="V55" s="59"/>
      <c r="W55" s="58" t="str">
        <f t="shared" si="27"/>
        <v/>
      </c>
      <c r="X55" s="73" t="str">
        <f t="shared" si="28"/>
        <v/>
      </c>
      <c r="Y55" s="74" t="str">
        <f t="shared" si="29"/>
        <v/>
      </c>
      <c r="Z55" s="77" t="str">
        <f t="shared" si="11"/>
        <v/>
      </c>
      <c r="AA55" s="75" t="str">
        <f t="shared" si="12"/>
        <v/>
      </c>
      <c r="AB55" s="75" t="str">
        <f t="shared" si="30"/>
        <v/>
      </c>
      <c r="AC55" s="60">
        <f t="shared" si="31"/>
        <v>1</v>
      </c>
      <c r="AF55" s="60" t="str">
        <f t="shared" si="39"/>
        <v/>
      </c>
      <c r="AG55" s="60">
        <f t="shared" si="44"/>
        <v>9</v>
      </c>
      <c r="AI55" s="60" t="str">
        <f t="shared" si="14"/>
        <v/>
      </c>
      <c r="AJ55" s="60">
        <f t="shared" si="32"/>
        <v>1</v>
      </c>
      <c r="AL55" s="60" t="str">
        <f t="shared" si="40"/>
        <v/>
      </c>
      <c r="AM55" s="60">
        <f t="shared" si="33"/>
        <v>1</v>
      </c>
      <c r="AO55" s="60" t="str">
        <f t="shared" si="41"/>
        <v/>
      </c>
      <c r="AP55" s="60">
        <f t="shared" si="34"/>
        <v>6</v>
      </c>
      <c r="AR55" s="60" t="str">
        <f>IF(ISNUMBER(SMALL(#REF!,ROW()-2)),SMALL(#REF!,ROW()-2),"")</f>
        <v/>
      </c>
      <c r="AS55" s="60">
        <f t="shared" si="35"/>
        <v>1</v>
      </c>
      <c r="AU55" s="111"/>
      <c r="AV55" s="61" t="str">
        <f t="shared" si="42"/>
        <v/>
      </c>
      <c r="AX55" s="107"/>
      <c r="AY55" s="91"/>
      <c r="AZ55" s="107"/>
      <c r="BA55" s="60" t="str">
        <f t="shared" si="43"/>
        <v/>
      </c>
      <c r="BB55" s="60">
        <f t="shared" si="16"/>
        <v>1</v>
      </c>
      <c r="BC55" s="107"/>
      <c r="BE55" s="60" t="str">
        <f t="shared" si="17"/>
        <v/>
      </c>
      <c r="BF55" s="60">
        <f t="shared" si="18"/>
        <v>1</v>
      </c>
      <c r="BI55" s="107"/>
      <c r="BJ55" s="116"/>
      <c r="BK55" s="121"/>
      <c r="BL55" s="116"/>
      <c r="BM55" s="116"/>
      <c r="BN55" s="122"/>
      <c r="BO55" s="116"/>
      <c r="BP55" s="122"/>
      <c r="BQ55" s="126"/>
      <c r="BR55" s="126"/>
      <c r="BS55" s="75" t="str">
        <f t="shared" si="19"/>
        <v/>
      </c>
      <c r="BT55" s="60">
        <f t="shared" si="20"/>
        <v>1</v>
      </c>
      <c r="BW55" s="60" t="str">
        <f t="shared" si="21"/>
        <v/>
      </c>
      <c r="BX55" s="60">
        <f t="shared" si="22"/>
        <v>3</v>
      </c>
      <c r="BZ55" s="59" t="str">
        <f t="shared" si="23"/>
        <v xml:space="preserve"> </v>
      </c>
      <c r="CD55" s="59"/>
      <c r="CE55" s="59"/>
      <c r="CF55" s="59" t="str">
        <f t="shared" si="24"/>
        <v xml:space="preserve"> </v>
      </c>
      <c r="CG55" s="104"/>
      <c r="CH55" s="68" t="str">
        <f t="shared" si="25"/>
        <v/>
      </c>
      <c r="CI55" s="59"/>
      <c r="CJ55" s="59"/>
      <c r="CK55" s="59"/>
      <c r="CL55" s="95"/>
      <c r="CM55" s="95"/>
      <c r="CN55" s="95"/>
      <c r="CO55" s="95"/>
      <c r="CP55" s="95"/>
      <c r="CQ55" s="95"/>
      <c r="CR55" s="95"/>
      <c r="CS55" s="95"/>
      <c r="CT55" s="95"/>
      <c r="CU55" s="95"/>
      <c r="CV55" s="95"/>
      <c r="CW55" s="95"/>
    </row>
    <row r="56" spans="1:101" ht="12" customHeight="1">
      <c r="A56" s="15"/>
      <c r="B56" s="13">
        <f t="shared" si="0"/>
        <v>18</v>
      </c>
      <c r="C56" s="27" t="str">
        <f>CONCATENATE(B56,"C")</f>
        <v>18C</v>
      </c>
      <c r="D56" s="52"/>
      <c r="E56" s="131"/>
      <c r="F56" s="34"/>
      <c r="G56" s="8" t="str">
        <f t="shared" si="37"/>
        <v/>
      </c>
      <c r="H56" s="34"/>
      <c r="I56" s="8" t="str">
        <f t="shared" si="26"/>
        <v/>
      </c>
      <c r="J56" s="38"/>
      <c r="K56" s="8" t="str">
        <f t="shared" si="9"/>
        <v/>
      </c>
      <c r="L56" s="34"/>
      <c r="M56" s="19" t="str">
        <f t="shared" si="38"/>
        <v/>
      </c>
      <c r="N56" s="113"/>
      <c r="O56" s="115"/>
      <c r="P56" s="114"/>
      <c r="Q56" s="112"/>
      <c r="R56" s="19" t="str">
        <f t="shared" si="10"/>
        <v/>
      </c>
      <c r="S56" s="20" t="str">
        <f t="shared" si="36"/>
        <v/>
      </c>
      <c r="T56" s="83"/>
      <c r="U56" s="59"/>
      <c r="V56" s="59"/>
      <c r="W56" s="58" t="str">
        <f t="shared" si="27"/>
        <v/>
      </c>
      <c r="X56" s="73" t="str">
        <f t="shared" si="28"/>
        <v/>
      </c>
      <c r="Y56" s="74" t="str">
        <f t="shared" si="29"/>
        <v/>
      </c>
      <c r="Z56" s="77" t="str">
        <f t="shared" si="11"/>
        <v/>
      </c>
      <c r="AA56" s="75" t="str">
        <f t="shared" si="12"/>
        <v/>
      </c>
      <c r="AB56" s="75" t="str">
        <f t="shared" si="30"/>
        <v/>
      </c>
      <c r="AC56" s="60">
        <f t="shared" si="31"/>
        <v>1</v>
      </c>
      <c r="AF56" s="60" t="str">
        <f t="shared" si="39"/>
        <v/>
      </c>
      <c r="AG56" s="60">
        <f t="shared" si="44"/>
        <v>9</v>
      </c>
      <c r="AI56" s="60" t="str">
        <f t="shared" si="14"/>
        <v/>
      </c>
      <c r="AJ56" s="60">
        <f t="shared" si="32"/>
        <v>1</v>
      </c>
      <c r="AL56" s="60" t="str">
        <f t="shared" si="40"/>
        <v/>
      </c>
      <c r="AM56" s="60">
        <f t="shared" si="33"/>
        <v>1</v>
      </c>
      <c r="AO56" s="60" t="str">
        <f t="shared" si="41"/>
        <v/>
      </c>
      <c r="AP56" s="60">
        <f t="shared" si="34"/>
        <v>6</v>
      </c>
      <c r="AR56" s="60" t="str">
        <f>IF(ISNUMBER(SMALL(#REF!,ROW()-2)),SMALL(#REF!,ROW()-2),"")</f>
        <v/>
      </c>
      <c r="AS56" s="60">
        <f t="shared" si="35"/>
        <v>1</v>
      </c>
      <c r="AU56" s="111"/>
      <c r="AV56" s="61" t="str">
        <f t="shared" si="42"/>
        <v/>
      </c>
      <c r="AX56" s="107"/>
      <c r="AY56" s="91"/>
      <c r="AZ56" s="107"/>
      <c r="BA56" s="60" t="str">
        <f t="shared" si="43"/>
        <v/>
      </c>
      <c r="BB56" s="60">
        <f t="shared" si="16"/>
        <v>1</v>
      </c>
      <c r="BC56" s="107"/>
      <c r="BE56" s="60" t="str">
        <f t="shared" si="17"/>
        <v/>
      </c>
      <c r="BF56" s="60">
        <f t="shared" si="18"/>
        <v>1</v>
      </c>
      <c r="BI56" s="107"/>
      <c r="BJ56" s="116"/>
      <c r="BK56" s="121"/>
      <c r="BL56" s="116"/>
      <c r="BM56" s="116"/>
      <c r="BN56" s="122"/>
      <c r="BO56" s="116"/>
      <c r="BP56" s="122"/>
      <c r="BQ56" s="126"/>
      <c r="BR56" s="126"/>
      <c r="BS56" s="75" t="str">
        <f t="shared" si="19"/>
        <v/>
      </c>
      <c r="BT56" s="60">
        <f t="shared" si="20"/>
        <v>1</v>
      </c>
      <c r="BW56" s="60" t="str">
        <f t="shared" si="21"/>
        <v/>
      </c>
      <c r="BX56" s="60">
        <f t="shared" si="22"/>
        <v>3</v>
      </c>
      <c r="BZ56" s="59" t="str">
        <f t="shared" si="23"/>
        <v xml:space="preserve"> </v>
      </c>
      <c r="CD56" s="59"/>
      <c r="CE56" s="59"/>
      <c r="CF56" s="59" t="str">
        <f t="shared" si="24"/>
        <v xml:space="preserve"> </v>
      </c>
      <c r="CG56" s="104"/>
      <c r="CH56" s="68" t="str">
        <f t="shared" si="25"/>
        <v/>
      </c>
      <c r="CI56" s="59"/>
      <c r="CJ56" s="59"/>
      <c r="CK56" s="59"/>
      <c r="CL56" s="95"/>
      <c r="CM56" s="95"/>
      <c r="CN56" s="95"/>
      <c r="CO56" s="95"/>
      <c r="CP56" s="95"/>
      <c r="CQ56" s="95"/>
      <c r="CR56" s="95"/>
      <c r="CS56" s="95"/>
      <c r="CT56" s="95"/>
      <c r="CU56" s="95"/>
      <c r="CV56" s="95"/>
      <c r="CW56" s="95"/>
    </row>
    <row r="57" spans="1:101" ht="12" customHeight="1">
      <c r="A57" s="15"/>
      <c r="B57" s="13" t="str">
        <f t="shared" si="0"/>
        <v/>
      </c>
      <c r="C57" s="27" t="str">
        <f>CONCATENATE(B59,"A")</f>
        <v>19A</v>
      </c>
      <c r="D57" s="52"/>
      <c r="E57" s="131"/>
      <c r="F57" s="34"/>
      <c r="G57" s="8" t="str">
        <f t="shared" si="37"/>
        <v/>
      </c>
      <c r="H57" s="34"/>
      <c r="I57" s="8" t="str">
        <f t="shared" si="26"/>
        <v/>
      </c>
      <c r="J57" s="38"/>
      <c r="K57" s="8" t="str">
        <f t="shared" si="9"/>
        <v/>
      </c>
      <c r="L57" s="34"/>
      <c r="M57" s="29" t="str">
        <f t="shared" si="38"/>
        <v/>
      </c>
      <c r="N57" s="113"/>
      <c r="O57" s="114" t="str">
        <f>IF(ISBLANK(N57),"",IF(N57=0,$CF$2,CG57))</f>
        <v/>
      </c>
      <c r="P57" s="114" t="str">
        <f>IF(ISNUMBER(O57),IF(ISNUMBER(O57),IF(ISNUMBER(O57),O57+G57+G58+G59+I57+I58+I59+K57+K58+K59+M57+M58+M59,""),""),"")</f>
        <v/>
      </c>
      <c r="Q57" s="112" t="str">
        <f>IF(ISNUMBER(P57),VLOOKUP(BQ57,BS:BT,2,FALSE),"")</f>
        <v/>
      </c>
      <c r="R57" s="19" t="str">
        <f t="shared" si="10"/>
        <v/>
      </c>
      <c r="S57" s="9" t="str">
        <f t="shared" si="36"/>
        <v/>
      </c>
      <c r="T57" s="83"/>
      <c r="U57" s="59"/>
      <c r="V57" s="59"/>
      <c r="W57" s="58" t="str">
        <f t="shared" si="27"/>
        <v/>
      </c>
      <c r="X57" s="73" t="str">
        <f t="shared" si="28"/>
        <v/>
      </c>
      <c r="Y57" s="74" t="str">
        <f t="shared" si="29"/>
        <v/>
      </c>
      <c r="Z57" s="77" t="str">
        <f t="shared" si="11"/>
        <v/>
      </c>
      <c r="AA57" s="75" t="str">
        <f t="shared" si="12"/>
        <v/>
      </c>
      <c r="AB57" s="75" t="str">
        <f t="shared" si="30"/>
        <v/>
      </c>
      <c r="AC57" s="60">
        <f t="shared" si="31"/>
        <v>1</v>
      </c>
      <c r="AF57" s="60" t="str">
        <f t="shared" si="39"/>
        <v/>
      </c>
      <c r="AG57" s="60">
        <f t="shared" si="44"/>
        <v>9</v>
      </c>
      <c r="AI57" s="60" t="str">
        <f t="shared" si="14"/>
        <v/>
      </c>
      <c r="AJ57" s="60">
        <f t="shared" si="32"/>
        <v>1</v>
      </c>
      <c r="AL57" s="60" t="str">
        <f t="shared" si="40"/>
        <v/>
      </c>
      <c r="AM57" s="60">
        <f t="shared" si="33"/>
        <v>1</v>
      </c>
      <c r="AO57" s="60" t="str">
        <f t="shared" si="41"/>
        <v/>
      </c>
      <c r="AP57" s="60">
        <f t="shared" si="34"/>
        <v>6</v>
      </c>
      <c r="AR57" s="60" t="str">
        <f>IF(ISNUMBER(SMALL(#REF!,ROW()-2)),SMALL(#REF!,ROW()-2),"")</f>
        <v/>
      </c>
      <c r="AS57" s="60">
        <f t="shared" si="35"/>
        <v>1</v>
      </c>
      <c r="AU57" s="111" t="e">
        <f>IF(#REF!,#REF!+0,)</f>
        <v>#REF!</v>
      </c>
      <c r="AV57" s="61" t="str">
        <f t="shared" si="42"/>
        <v/>
      </c>
      <c r="AX57" s="107" t="str">
        <f>IF(ISNUMBER(AU57),VLOOKUP(AU57,AV:AW,2,FALSE),"")</f>
        <v/>
      </c>
      <c r="AY57" s="91"/>
      <c r="AZ57" s="107" t="str">
        <f>P57</f>
        <v/>
      </c>
      <c r="BA57" s="60" t="str">
        <f t="shared" si="43"/>
        <v/>
      </c>
      <c r="BB57" s="60">
        <f t="shared" si="16"/>
        <v>1</v>
      </c>
      <c r="BC57" s="107" t="str">
        <f>IF(ISNUMBER(AZ57),VLOOKUP(AZ57,BA:BB,2,FALSE),"")</f>
        <v/>
      </c>
      <c r="BE57" s="60" t="str">
        <f t="shared" si="17"/>
        <v/>
      </c>
      <c r="BF57" s="60">
        <f t="shared" si="18"/>
        <v>1</v>
      </c>
      <c r="BI57" s="107" t="str">
        <f>P57</f>
        <v/>
      </c>
      <c r="BJ57" s="116">
        <f>SUM(G57,G58,G59)</f>
        <v>0</v>
      </c>
      <c r="BK57" s="121">
        <f>SUM(I57,I58,I59)</f>
        <v>0</v>
      </c>
      <c r="BL57" s="122">
        <f>SUM(M57,M58,M59)</f>
        <v>0</v>
      </c>
      <c r="BM57" s="122" t="str">
        <f>O57</f>
        <v/>
      </c>
      <c r="BN57" s="122" t="e">
        <f>#REF!</f>
        <v>#REF!</v>
      </c>
      <c r="BO57" s="122">
        <f>SUM(K57,K58,K59)</f>
        <v>0</v>
      </c>
      <c r="BP57" s="122" t="e">
        <f>#REF!</f>
        <v>#REF!</v>
      </c>
      <c r="BQ57" s="126" t="str">
        <f>IF(ISNUMBER(P57),CONCATENATE(BI57+100,BJ57+100,BK57+100,BO57+100,BL57+100,BM57+100)+0,"")</f>
        <v/>
      </c>
      <c r="BR57" s="126" t="str">
        <f>IF(ISNUMBER(SMALL(BQ:BQ,ROW()-2)),SMALL(BQ:BQ,ROW()-2),"")</f>
        <v/>
      </c>
      <c r="BS57" s="75" t="str">
        <f t="shared" si="19"/>
        <v/>
      </c>
      <c r="BT57" s="60">
        <f t="shared" si="20"/>
        <v>1</v>
      </c>
      <c r="BW57" s="60" t="str">
        <f t="shared" si="21"/>
        <v/>
      </c>
      <c r="BX57" s="60">
        <f t="shared" si="22"/>
        <v>3</v>
      </c>
      <c r="BZ57" s="59" t="str">
        <f t="shared" si="23"/>
        <v xml:space="preserve"> </v>
      </c>
      <c r="CD57" s="59"/>
      <c r="CE57" s="59"/>
      <c r="CF57" s="59" t="str">
        <f t="shared" si="24"/>
        <v xml:space="preserve"> </v>
      </c>
      <c r="CG57" s="102" t="str">
        <f>VLOOKUP(N57,AO:AP,2,FALSE)</f>
        <v xml:space="preserve"> </v>
      </c>
      <c r="CH57" s="68" t="str">
        <f t="shared" si="25"/>
        <v/>
      </c>
      <c r="CI57" s="59"/>
      <c r="CJ57" s="59"/>
      <c r="CK57" s="59"/>
      <c r="CL57" s="95"/>
      <c r="CM57" s="95"/>
      <c r="CN57" s="95"/>
      <c r="CO57" s="95"/>
      <c r="CP57" s="95"/>
      <c r="CQ57" s="95"/>
      <c r="CR57" s="95"/>
      <c r="CS57" s="95"/>
      <c r="CT57" s="95"/>
      <c r="CU57" s="95"/>
      <c r="CV57" s="95"/>
      <c r="CW57" s="95"/>
    </row>
    <row r="58" spans="1:101" ht="12" customHeight="1">
      <c r="A58" s="15"/>
      <c r="B58" s="13" t="str">
        <f t="shared" si="0"/>
        <v/>
      </c>
      <c r="C58" s="27" t="str">
        <f>CONCATENATE(B59,"B")</f>
        <v>19B</v>
      </c>
      <c r="D58" s="52"/>
      <c r="E58" s="131"/>
      <c r="F58" s="34"/>
      <c r="G58" s="8" t="str">
        <f t="shared" si="37"/>
        <v/>
      </c>
      <c r="H58" s="34"/>
      <c r="I58" s="8" t="str">
        <f t="shared" si="26"/>
        <v/>
      </c>
      <c r="J58" s="38"/>
      <c r="K58" s="8" t="str">
        <f t="shared" si="9"/>
        <v/>
      </c>
      <c r="L58" s="34"/>
      <c r="M58" s="8" t="str">
        <f t="shared" si="38"/>
        <v/>
      </c>
      <c r="N58" s="113"/>
      <c r="O58" s="114"/>
      <c r="P58" s="114"/>
      <c r="Q58" s="112"/>
      <c r="R58" s="19" t="str">
        <f t="shared" si="10"/>
        <v/>
      </c>
      <c r="S58" s="9" t="str">
        <f t="shared" si="36"/>
        <v/>
      </c>
      <c r="T58" s="83"/>
      <c r="U58" s="59"/>
      <c r="V58" s="59"/>
      <c r="W58" s="58" t="str">
        <f t="shared" si="27"/>
        <v/>
      </c>
      <c r="X58" s="73" t="str">
        <f t="shared" si="28"/>
        <v/>
      </c>
      <c r="Y58" s="74" t="str">
        <f t="shared" si="29"/>
        <v/>
      </c>
      <c r="Z58" s="77" t="str">
        <f t="shared" si="11"/>
        <v/>
      </c>
      <c r="AA58" s="75" t="str">
        <f t="shared" si="12"/>
        <v/>
      </c>
      <c r="AB58" s="75" t="str">
        <f t="shared" si="30"/>
        <v/>
      </c>
      <c r="AC58" s="60">
        <f t="shared" si="31"/>
        <v>1</v>
      </c>
      <c r="AF58" s="60" t="str">
        <f t="shared" si="39"/>
        <v/>
      </c>
      <c r="AG58" s="60">
        <f t="shared" si="44"/>
        <v>9</v>
      </c>
      <c r="AI58" s="60" t="str">
        <f t="shared" si="14"/>
        <v/>
      </c>
      <c r="AJ58" s="60">
        <f t="shared" si="32"/>
        <v>1</v>
      </c>
      <c r="AL58" s="60" t="str">
        <f t="shared" si="40"/>
        <v/>
      </c>
      <c r="AM58" s="60">
        <f t="shared" si="33"/>
        <v>1</v>
      </c>
      <c r="AO58" s="60" t="str">
        <f t="shared" si="41"/>
        <v/>
      </c>
      <c r="AP58" s="60">
        <f t="shared" si="34"/>
        <v>6</v>
      </c>
      <c r="AR58" s="60" t="str">
        <f>IF(ISNUMBER(SMALL(#REF!,ROW()-2)),SMALL(#REF!,ROW()-2),"")</f>
        <v/>
      </c>
      <c r="AS58" s="60">
        <f t="shared" si="35"/>
        <v>1</v>
      </c>
      <c r="AU58" s="111"/>
      <c r="AV58" s="61" t="str">
        <f t="shared" si="42"/>
        <v/>
      </c>
      <c r="AX58" s="107"/>
      <c r="AY58" s="91"/>
      <c r="AZ58" s="107"/>
      <c r="BA58" s="60" t="str">
        <f t="shared" si="43"/>
        <v/>
      </c>
      <c r="BB58" s="60">
        <f t="shared" si="16"/>
        <v>1</v>
      </c>
      <c r="BC58" s="107"/>
      <c r="BE58" s="60" t="str">
        <f t="shared" si="17"/>
        <v/>
      </c>
      <c r="BF58" s="60">
        <f t="shared" si="18"/>
        <v>1</v>
      </c>
      <c r="BI58" s="107"/>
      <c r="BJ58" s="116"/>
      <c r="BK58" s="121"/>
      <c r="BL58" s="116"/>
      <c r="BM58" s="116"/>
      <c r="BN58" s="122"/>
      <c r="BO58" s="116"/>
      <c r="BP58" s="122"/>
      <c r="BQ58" s="126"/>
      <c r="BR58" s="126"/>
      <c r="BS58" s="75" t="str">
        <f t="shared" si="19"/>
        <v/>
      </c>
      <c r="BT58" s="60">
        <f t="shared" si="20"/>
        <v>1</v>
      </c>
      <c r="BW58" s="60" t="str">
        <f t="shared" si="21"/>
        <v/>
      </c>
      <c r="BX58" s="60">
        <f t="shared" si="22"/>
        <v>3</v>
      </c>
      <c r="BZ58" s="59" t="str">
        <f t="shared" si="23"/>
        <v xml:space="preserve"> </v>
      </c>
      <c r="CD58" s="59"/>
      <c r="CE58" s="59"/>
      <c r="CF58" s="59" t="str">
        <f t="shared" si="24"/>
        <v xml:space="preserve"> </v>
      </c>
      <c r="CG58" s="102"/>
      <c r="CH58" s="68" t="str">
        <f t="shared" si="25"/>
        <v/>
      </c>
      <c r="CI58" s="59"/>
      <c r="CJ58" s="59"/>
      <c r="CK58" s="59"/>
      <c r="CL58" s="95"/>
      <c r="CM58" s="95"/>
      <c r="CN58" s="95"/>
      <c r="CO58" s="95"/>
      <c r="CP58" s="95"/>
      <c r="CQ58" s="95"/>
      <c r="CR58" s="95"/>
      <c r="CS58" s="95"/>
      <c r="CT58" s="95"/>
      <c r="CU58" s="95"/>
      <c r="CV58" s="95"/>
      <c r="CW58" s="95"/>
    </row>
    <row r="59" spans="1:101" ht="12" customHeight="1">
      <c r="A59" s="15"/>
      <c r="B59" s="13">
        <f t="shared" si="0"/>
        <v>19</v>
      </c>
      <c r="C59" s="27" t="str">
        <f>CONCATENATE(B59,"C")</f>
        <v>19C</v>
      </c>
      <c r="D59" s="52"/>
      <c r="E59" s="131"/>
      <c r="F59" s="34"/>
      <c r="G59" s="8" t="str">
        <f t="shared" si="37"/>
        <v/>
      </c>
      <c r="H59" s="34"/>
      <c r="I59" s="8" t="str">
        <f t="shared" si="26"/>
        <v/>
      </c>
      <c r="J59" s="38"/>
      <c r="K59" s="8" t="str">
        <f t="shared" si="9"/>
        <v/>
      </c>
      <c r="L59" s="34"/>
      <c r="M59" s="8" t="str">
        <f t="shared" si="38"/>
        <v/>
      </c>
      <c r="N59" s="113"/>
      <c r="O59" s="114"/>
      <c r="P59" s="114"/>
      <c r="Q59" s="112"/>
      <c r="R59" s="19" t="str">
        <f t="shared" si="10"/>
        <v/>
      </c>
      <c r="S59" s="9" t="str">
        <f t="shared" si="36"/>
        <v/>
      </c>
      <c r="T59" s="83"/>
      <c r="U59" s="59"/>
      <c r="V59" s="59"/>
      <c r="W59" s="58" t="str">
        <f t="shared" si="27"/>
        <v/>
      </c>
      <c r="X59" s="73" t="str">
        <f t="shared" si="28"/>
        <v/>
      </c>
      <c r="Y59" s="74" t="str">
        <f t="shared" si="29"/>
        <v/>
      </c>
      <c r="Z59" s="77" t="str">
        <f t="shared" si="11"/>
        <v/>
      </c>
      <c r="AA59" s="75" t="str">
        <f t="shared" si="12"/>
        <v/>
      </c>
      <c r="AB59" s="75" t="str">
        <f t="shared" si="30"/>
        <v/>
      </c>
      <c r="AC59" s="60">
        <f t="shared" si="31"/>
        <v>1</v>
      </c>
      <c r="AF59" s="60" t="str">
        <f t="shared" si="39"/>
        <v/>
      </c>
      <c r="AG59" s="60">
        <f t="shared" si="44"/>
        <v>9</v>
      </c>
      <c r="AI59" s="60" t="str">
        <f t="shared" si="14"/>
        <v/>
      </c>
      <c r="AJ59" s="60">
        <f t="shared" si="32"/>
        <v>1</v>
      </c>
      <c r="AL59" s="60" t="str">
        <f t="shared" si="40"/>
        <v/>
      </c>
      <c r="AM59" s="60">
        <f t="shared" si="33"/>
        <v>1</v>
      </c>
      <c r="AO59" s="60" t="str">
        <f t="shared" si="41"/>
        <v/>
      </c>
      <c r="AP59" s="60">
        <f t="shared" si="34"/>
        <v>6</v>
      </c>
      <c r="AR59" s="60" t="str">
        <f>IF(ISNUMBER(SMALL(#REF!,ROW()-2)),SMALL(#REF!,ROW()-2),"")</f>
        <v/>
      </c>
      <c r="AS59" s="60">
        <f t="shared" si="35"/>
        <v>1</v>
      </c>
      <c r="AU59" s="111"/>
      <c r="AV59" s="61" t="str">
        <f t="shared" si="42"/>
        <v/>
      </c>
      <c r="AX59" s="107"/>
      <c r="AY59" s="91"/>
      <c r="AZ59" s="107"/>
      <c r="BA59" s="60" t="str">
        <f t="shared" si="43"/>
        <v/>
      </c>
      <c r="BB59" s="60">
        <f t="shared" si="16"/>
        <v>1</v>
      </c>
      <c r="BC59" s="107"/>
      <c r="BE59" s="60" t="str">
        <f t="shared" si="17"/>
        <v/>
      </c>
      <c r="BF59" s="60">
        <f t="shared" si="18"/>
        <v>1</v>
      </c>
      <c r="BI59" s="107"/>
      <c r="BJ59" s="116"/>
      <c r="BK59" s="121"/>
      <c r="BL59" s="116"/>
      <c r="BM59" s="116"/>
      <c r="BN59" s="122"/>
      <c r="BO59" s="116"/>
      <c r="BP59" s="122"/>
      <c r="BQ59" s="126"/>
      <c r="BR59" s="126"/>
      <c r="BS59" s="75" t="str">
        <f t="shared" si="19"/>
        <v/>
      </c>
      <c r="BT59" s="60">
        <f t="shared" si="20"/>
        <v>1</v>
      </c>
      <c r="BW59" s="60" t="str">
        <f t="shared" si="21"/>
        <v/>
      </c>
      <c r="BX59" s="60">
        <f t="shared" si="22"/>
        <v>3</v>
      </c>
      <c r="BZ59" s="59" t="str">
        <f t="shared" si="23"/>
        <v xml:space="preserve"> </v>
      </c>
      <c r="CD59" s="59"/>
      <c r="CE59" s="59"/>
      <c r="CF59" s="59" t="str">
        <f t="shared" si="24"/>
        <v xml:space="preserve"> </v>
      </c>
      <c r="CG59" s="103"/>
      <c r="CH59" s="68" t="str">
        <f t="shared" si="25"/>
        <v/>
      </c>
      <c r="CI59" s="59"/>
      <c r="CJ59" s="59"/>
      <c r="CK59" s="59"/>
      <c r="CL59" s="95"/>
      <c r="CM59" s="95"/>
      <c r="CN59" s="95"/>
      <c r="CO59" s="95"/>
      <c r="CP59" s="95"/>
      <c r="CQ59" s="95"/>
      <c r="CR59" s="95"/>
      <c r="CS59" s="95"/>
      <c r="CT59" s="95"/>
      <c r="CU59" s="95"/>
      <c r="CV59" s="95"/>
      <c r="CW59" s="95"/>
    </row>
    <row r="60" spans="1:101" ht="12" customHeight="1">
      <c r="A60" s="15"/>
      <c r="B60" s="13" t="str">
        <f t="shared" si="0"/>
        <v/>
      </c>
      <c r="C60" s="27" t="str">
        <f>CONCATENATE(B62,"A")</f>
        <v>20A</v>
      </c>
      <c r="D60" s="52"/>
      <c r="E60" s="131"/>
      <c r="F60" s="34"/>
      <c r="G60" s="8" t="str">
        <f t="shared" si="37"/>
        <v/>
      </c>
      <c r="H60" s="34"/>
      <c r="I60" s="8" t="str">
        <f t="shared" si="26"/>
        <v/>
      </c>
      <c r="J60" s="38"/>
      <c r="K60" s="8" t="str">
        <f t="shared" si="9"/>
        <v/>
      </c>
      <c r="L60" s="34"/>
      <c r="M60" s="19" t="str">
        <f t="shared" si="38"/>
        <v/>
      </c>
      <c r="N60" s="113"/>
      <c r="O60" s="115" t="str">
        <f>IF(ISBLANK(N60),"",IF(N60=0,$CF$2,CG60))</f>
        <v/>
      </c>
      <c r="P60" s="114" t="str">
        <f>IF(ISNUMBER(O60),IF(ISNUMBER(O60),IF(ISNUMBER(O60),O60+G60+G61+G62+I60+I61+I62+K60+K61+K62+M60+M61+M62,""),""),"")</f>
        <v/>
      </c>
      <c r="Q60" s="112" t="str">
        <f>IF(ISNUMBER(P60),VLOOKUP(BQ60,BS:BT,2,FALSE),"")</f>
        <v/>
      </c>
      <c r="R60" s="19" t="str">
        <f t="shared" si="10"/>
        <v/>
      </c>
      <c r="S60" s="20" t="str">
        <f t="shared" si="36"/>
        <v/>
      </c>
      <c r="T60" s="83"/>
      <c r="U60" s="59"/>
      <c r="V60" s="59"/>
      <c r="W60" s="58" t="str">
        <f t="shared" si="27"/>
        <v/>
      </c>
      <c r="X60" s="73" t="str">
        <f t="shared" si="28"/>
        <v/>
      </c>
      <c r="Y60" s="74" t="str">
        <f t="shared" si="29"/>
        <v/>
      </c>
      <c r="Z60" s="77" t="str">
        <f t="shared" si="11"/>
        <v/>
      </c>
      <c r="AA60" s="75" t="str">
        <f t="shared" si="12"/>
        <v/>
      </c>
      <c r="AB60" s="75" t="str">
        <f t="shared" si="30"/>
        <v/>
      </c>
      <c r="AC60" s="60">
        <f t="shared" si="31"/>
        <v>1</v>
      </c>
      <c r="AF60" s="60" t="str">
        <f t="shared" si="39"/>
        <v/>
      </c>
      <c r="AG60" s="60">
        <f t="shared" si="44"/>
        <v>9</v>
      </c>
      <c r="AI60" s="60" t="str">
        <f t="shared" si="14"/>
        <v/>
      </c>
      <c r="AJ60" s="60">
        <f t="shared" si="32"/>
        <v>1</v>
      </c>
      <c r="AL60" s="60" t="str">
        <f t="shared" si="40"/>
        <v/>
      </c>
      <c r="AM60" s="60">
        <f t="shared" si="33"/>
        <v>1</v>
      </c>
      <c r="AO60" s="60" t="str">
        <f t="shared" si="41"/>
        <v/>
      </c>
      <c r="AP60" s="60">
        <f t="shared" si="34"/>
        <v>6</v>
      </c>
      <c r="AR60" s="60" t="str">
        <f>IF(ISNUMBER(SMALL(#REF!,ROW()-2)),SMALL(#REF!,ROW()-2),"")</f>
        <v/>
      </c>
      <c r="AS60" s="60">
        <f t="shared" si="35"/>
        <v>1</v>
      </c>
      <c r="AU60" s="111" t="e">
        <f>IF(#REF!,#REF!+0,)</f>
        <v>#REF!</v>
      </c>
      <c r="AV60" s="61" t="str">
        <f t="shared" si="42"/>
        <v/>
      </c>
      <c r="AX60" s="107" t="str">
        <f>IF(ISNUMBER(AU60),VLOOKUP(AU60,AV:AW,2,FALSE),"")</f>
        <v/>
      </c>
      <c r="AY60" s="91"/>
      <c r="AZ60" s="107" t="str">
        <f>P60</f>
        <v/>
      </c>
      <c r="BA60" s="60" t="str">
        <f t="shared" si="43"/>
        <v/>
      </c>
      <c r="BB60" s="60">
        <f t="shared" si="16"/>
        <v>1</v>
      </c>
      <c r="BC60" s="107" t="str">
        <f>IF(ISNUMBER(AZ60),VLOOKUP(AZ60,BA:BB,2,FALSE),"")</f>
        <v/>
      </c>
      <c r="BE60" s="60" t="str">
        <f t="shared" si="17"/>
        <v/>
      </c>
      <c r="BF60" s="60">
        <f t="shared" si="18"/>
        <v>1</v>
      </c>
      <c r="BI60" s="107" t="str">
        <f>P60</f>
        <v/>
      </c>
      <c r="BJ60" s="116">
        <f>SUM(G60,G61,G62)</f>
        <v>0</v>
      </c>
      <c r="BK60" s="121">
        <f>SUM(I60,I61,I62)</f>
        <v>0</v>
      </c>
      <c r="BL60" s="122">
        <f>SUM(M60,M61,M62)</f>
        <v>0</v>
      </c>
      <c r="BM60" s="122" t="str">
        <f>O60</f>
        <v/>
      </c>
      <c r="BN60" s="122" t="e">
        <f>#REF!</f>
        <v>#REF!</v>
      </c>
      <c r="BO60" s="122">
        <f>SUM(K60,K61,K62)</f>
        <v>0</v>
      </c>
      <c r="BP60" s="122" t="e">
        <f>#REF!</f>
        <v>#REF!</v>
      </c>
      <c r="BQ60" s="126" t="str">
        <f>IF(ISNUMBER(P60),CONCATENATE(BI60+100,BJ60+100,BK60+100,BO60+100,BL60+100,BM60+100)+0,"")</f>
        <v/>
      </c>
      <c r="BR60" s="126" t="str">
        <f>IF(ISNUMBER(SMALL(BQ:BQ,ROW()-2)),SMALL(BQ:BQ,ROW()-2),"")</f>
        <v/>
      </c>
      <c r="BS60" s="75" t="str">
        <f t="shared" si="19"/>
        <v/>
      </c>
      <c r="BT60" s="60">
        <f t="shared" si="20"/>
        <v>1</v>
      </c>
      <c r="BW60" s="60" t="str">
        <f t="shared" si="21"/>
        <v/>
      </c>
      <c r="BX60" s="60">
        <f t="shared" si="22"/>
        <v>3</v>
      </c>
      <c r="BZ60" s="59" t="str">
        <f t="shared" si="23"/>
        <v xml:space="preserve"> </v>
      </c>
      <c r="CD60" s="59"/>
      <c r="CE60" s="59"/>
      <c r="CF60" s="59" t="str">
        <f t="shared" si="24"/>
        <v xml:space="preserve"> </v>
      </c>
      <c r="CG60" s="104" t="str">
        <f>VLOOKUP(N60,AO:AP,2,FALSE)</f>
        <v xml:space="preserve"> </v>
      </c>
      <c r="CH60" s="68" t="str">
        <f t="shared" si="25"/>
        <v/>
      </c>
      <c r="CI60" s="59"/>
      <c r="CJ60" s="59"/>
      <c r="CK60" s="59"/>
      <c r="CL60" s="95"/>
      <c r="CM60" s="95"/>
      <c r="CN60" s="95"/>
      <c r="CO60" s="95"/>
      <c r="CP60" s="95"/>
      <c r="CQ60" s="95"/>
      <c r="CR60" s="95"/>
      <c r="CS60" s="95"/>
      <c r="CT60" s="95"/>
      <c r="CU60" s="95"/>
      <c r="CV60" s="95"/>
      <c r="CW60" s="95"/>
    </row>
    <row r="61" spans="1:101" ht="12" customHeight="1">
      <c r="A61" s="15"/>
      <c r="B61" s="13" t="str">
        <f t="shared" si="0"/>
        <v/>
      </c>
      <c r="C61" s="27" t="str">
        <f>CONCATENATE(B62,"B")</f>
        <v>20B</v>
      </c>
      <c r="D61" s="52"/>
      <c r="E61" s="131"/>
      <c r="F61" s="34"/>
      <c r="G61" s="8" t="str">
        <f t="shared" si="37"/>
        <v/>
      </c>
      <c r="H61" s="34"/>
      <c r="I61" s="8" t="str">
        <f t="shared" si="26"/>
        <v/>
      </c>
      <c r="J61" s="38"/>
      <c r="K61" s="8" t="str">
        <f t="shared" si="9"/>
        <v/>
      </c>
      <c r="L61" s="34"/>
      <c r="M61" s="19" t="str">
        <f t="shared" si="38"/>
        <v/>
      </c>
      <c r="N61" s="113"/>
      <c r="O61" s="115"/>
      <c r="P61" s="114"/>
      <c r="Q61" s="112"/>
      <c r="R61" s="19" t="str">
        <f t="shared" si="10"/>
        <v/>
      </c>
      <c r="S61" s="20" t="str">
        <f t="shared" si="36"/>
        <v/>
      </c>
      <c r="T61" s="83"/>
      <c r="U61" s="59"/>
      <c r="V61" s="59"/>
      <c r="W61" s="58" t="str">
        <f t="shared" si="27"/>
        <v/>
      </c>
      <c r="X61" s="73" t="str">
        <f t="shared" si="28"/>
        <v/>
      </c>
      <c r="Y61" s="74" t="str">
        <f t="shared" si="29"/>
        <v/>
      </c>
      <c r="Z61" s="77" t="str">
        <f t="shared" si="11"/>
        <v/>
      </c>
      <c r="AA61" s="75" t="str">
        <f t="shared" si="12"/>
        <v/>
      </c>
      <c r="AB61" s="75" t="str">
        <f t="shared" si="30"/>
        <v/>
      </c>
      <c r="AC61" s="60">
        <f t="shared" si="31"/>
        <v>1</v>
      </c>
      <c r="AF61" s="60" t="str">
        <f t="shared" si="39"/>
        <v/>
      </c>
      <c r="AG61" s="60">
        <f t="shared" si="44"/>
        <v>9</v>
      </c>
      <c r="AI61" s="60" t="str">
        <f t="shared" si="14"/>
        <v/>
      </c>
      <c r="AJ61" s="60">
        <f t="shared" si="32"/>
        <v>1</v>
      </c>
      <c r="AL61" s="60" t="str">
        <f t="shared" si="40"/>
        <v/>
      </c>
      <c r="AM61" s="60">
        <f t="shared" si="33"/>
        <v>1</v>
      </c>
      <c r="AO61" s="60" t="str">
        <f t="shared" si="41"/>
        <v/>
      </c>
      <c r="AP61" s="60">
        <f t="shared" si="34"/>
        <v>6</v>
      </c>
      <c r="AR61" s="60" t="str">
        <f>IF(ISNUMBER(SMALL(#REF!,ROW()-2)),SMALL(#REF!,ROW()-2),"")</f>
        <v/>
      </c>
      <c r="AS61" s="60">
        <f t="shared" si="35"/>
        <v>1</v>
      </c>
      <c r="AU61" s="111"/>
      <c r="AV61" s="61" t="str">
        <f t="shared" si="42"/>
        <v/>
      </c>
      <c r="AX61" s="107"/>
      <c r="AY61" s="91"/>
      <c r="AZ61" s="107"/>
      <c r="BA61" s="60" t="str">
        <f t="shared" si="43"/>
        <v/>
      </c>
      <c r="BB61" s="60">
        <f t="shared" si="16"/>
        <v>1</v>
      </c>
      <c r="BC61" s="107"/>
      <c r="BE61" s="60" t="str">
        <f t="shared" si="17"/>
        <v/>
      </c>
      <c r="BF61" s="60">
        <f t="shared" si="18"/>
        <v>1</v>
      </c>
      <c r="BI61" s="107"/>
      <c r="BJ61" s="116"/>
      <c r="BK61" s="121"/>
      <c r="BL61" s="116"/>
      <c r="BM61" s="116"/>
      <c r="BN61" s="122"/>
      <c r="BO61" s="116"/>
      <c r="BP61" s="122"/>
      <c r="BQ61" s="126"/>
      <c r="BR61" s="126"/>
      <c r="BS61" s="75" t="str">
        <f t="shared" si="19"/>
        <v/>
      </c>
      <c r="BT61" s="60">
        <f t="shared" si="20"/>
        <v>1</v>
      </c>
      <c r="BW61" s="60" t="str">
        <f t="shared" si="21"/>
        <v/>
      </c>
      <c r="BX61" s="60">
        <f t="shared" si="22"/>
        <v>3</v>
      </c>
      <c r="BZ61" s="59" t="str">
        <f t="shared" si="23"/>
        <v xml:space="preserve"> </v>
      </c>
      <c r="CD61" s="59"/>
      <c r="CE61" s="59"/>
      <c r="CF61" s="59" t="str">
        <f t="shared" si="24"/>
        <v xml:space="preserve"> </v>
      </c>
      <c r="CG61" s="104"/>
      <c r="CH61" s="68" t="str">
        <f t="shared" si="25"/>
        <v/>
      </c>
      <c r="CI61" s="59"/>
      <c r="CJ61" s="59"/>
      <c r="CK61" s="59"/>
      <c r="CL61" s="95"/>
      <c r="CM61" s="95"/>
      <c r="CN61" s="95"/>
      <c r="CO61" s="95"/>
      <c r="CP61" s="95"/>
      <c r="CQ61" s="95"/>
      <c r="CR61" s="95"/>
      <c r="CS61" s="95"/>
      <c r="CT61" s="95"/>
      <c r="CU61" s="95"/>
      <c r="CV61" s="95"/>
      <c r="CW61" s="95"/>
    </row>
    <row r="62" spans="1:101" ht="12" customHeight="1">
      <c r="A62" s="15"/>
      <c r="B62" s="13">
        <f t="shared" si="0"/>
        <v>20</v>
      </c>
      <c r="C62" s="27" t="str">
        <f>CONCATENATE(B62,"C")</f>
        <v>20C</v>
      </c>
      <c r="D62" s="52"/>
      <c r="E62" s="131"/>
      <c r="F62" s="34"/>
      <c r="G62" s="8" t="str">
        <f t="shared" si="37"/>
        <v/>
      </c>
      <c r="H62" s="34"/>
      <c r="I62" s="8" t="str">
        <f t="shared" si="26"/>
        <v/>
      </c>
      <c r="J62" s="38"/>
      <c r="K62" s="8" t="str">
        <f t="shared" si="9"/>
        <v/>
      </c>
      <c r="L62" s="34"/>
      <c r="M62" s="19" t="str">
        <f t="shared" si="38"/>
        <v/>
      </c>
      <c r="N62" s="113"/>
      <c r="O62" s="115"/>
      <c r="P62" s="114"/>
      <c r="Q62" s="112"/>
      <c r="R62" s="19" t="str">
        <f t="shared" si="10"/>
        <v/>
      </c>
      <c r="S62" s="20" t="str">
        <f t="shared" si="36"/>
        <v/>
      </c>
      <c r="T62" s="83"/>
      <c r="U62" s="59"/>
      <c r="V62" s="59"/>
      <c r="W62" s="58" t="str">
        <f t="shared" si="27"/>
        <v/>
      </c>
      <c r="X62" s="73" t="str">
        <f t="shared" si="28"/>
        <v/>
      </c>
      <c r="Y62" s="74" t="str">
        <f t="shared" si="29"/>
        <v/>
      </c>
      <c r="Z62" s="77" t="str">
        <f t="shared" si="11"/>
        <v/>
      </c>
      <c r="AA62" s="75" t="str">
        <f t="shared" si="12"/>
        <v/>
      </c>
      <c r="AB62" s="75" t="str">
        <f t="shared" si="30"/>
        <v/>
      </c>
      <c r="AC62" s="60">
        <f t="shared" si="31"/>
        <v>1</v>
      </c>
      <c r="AF62" s="60" t="str">
        <f t="shared" si="39"/>
        <v/>
      </c>
      <c r="AG62" s="60">
        <f t="shared" si="44"/>
        <v>9</v>
      </c>
      <c r="AI62" s="60" t="str">
        <f t="shared" si="14"/>
        <v/>
      </c>
      <c r="AJ62" s="60">
        <f t="shared" si="32"/>
        <v>1</v>
      </c>
      <c r="AL62" s="60" t="str">
        <f t="shared" si="40"/>
        <v/>
      </c>
      <c r="AM62" s="60">
        <f t="shared" si="33"/>
        <v>1</v>
      </c>
      <c r="AO62" s="60" t="str">
        <f t="shared" si="41"/>
        <v/>
      </c>
      <c r="AP62" s="60">
        <f t="shared" si="34"/>
        <v>6</v>
      </c>
      <c r="AR62" s="60" t="str">
        <f>IF(ISNUMBER(SMALL(#REF!,ROW()-2)),SMALL(#REF!,ROW()-2),"")</f>
        <v/>
      </c>
      <c r="AS62" s="60">
        <f t="shared" si="35"/>
        <v>1</v>
      </c>
      <c r="AU62" s="111"/>
      <c r="AV62" s="61" t="str">
        <f t="shared" si="42"/>
        <v/>
      </c>
      <c r="AX62" s="107"/>
      <c r="AY62" s="91"/>
      <c r="AZ62" s="107"/>
      <c r="BA62" s="60" t="str">
        <f t="shared" si="43"/>
        <v/>
      </c>
      <c r="BB62" s="60">
        <f t="shared" si="16"/>
        <v>1</v>
      </c>
      <c r="BC62" s="107"/>
      <c r="BE62" s="60" t="str">
        <f t="shared" si="17"/>
        <v/>
      </c>
      <c r="BF62" s="60">
        <f t="shared" si="18"/>
        <v>1</v>
      </c>
      <c r="BI62" s="107"/>
      <c r="BJ62" s="116"/>
      <c r="BK62" s="121"/>
      <c r="BL62" s="116"/>
      <c r="BM62" s="116"/>
      <c r="BN62" s="122"/>
      <c r="BO62" s="116"/>
      <c r="BP62" s="122"/>
      <c r="BQ62" s="126"/>
      <c r="BR62" s="126"/>
      <c r="BS62" s="75" t="str">
        <f t="shared" si="19"/>
        <v/>
      </c>
      <c r="BT62" s="60">
        <f t="shared" si="20"/>
        <v>1</v>
      </c>
      <c r="BW62" s="60" t="str">
        <f t="shared" si="21"/>
        <v/>
      </c>
      <c r="BX62" s="60">
        <f t="shared" si="22"/>
        <v>3</v>
      </c>
      <c r="BZ62" s="59" t="str">
        <f t="shared" si="23"/>
        <v xml:space="preserve"> </v>
      </c>
      <c r="CD62" s="59"/>
      <c r="CE62" s="59"/>
      <c r="CF62" s="59" t="str">
        <f t="shared" si="24"/>
        <v xml:space="preserve"> </v>
      </c>
      <c r="CG62" s="104"/>
      <c r="CH62" s="68" t="str">
        <f t="shared" si="25"/>
        <v/>
      </c>
      <c r="CI62" s="59"/>
      <c r="CJ62" s="59"/>
      <c r="CK62" s="59"/>
      <c r="CL62" s="95"/>
      <c r="CM62" s="95"/>
      <c r="CN62" s="95"/>
      <c r="CO62" s="95"/>
      <c r="CP62" s="95"/>
      <c r="CQ62" s="95"/>
      <c r="CR62" s="95"/>
      <c r="CS62" s="95"/>
      <c r="CT62" s="95"/>
      <c r="CU62" s="95"/>
      <c r="CV62" s="95"/>
      <c r="CW62" s="95"/>
    </row>
    <row r="63" spans="1:101" ht="12" customHeight="1">
      <c r="A63" s="15"/>
      <c r="B63" s="13" t="str">
        <f t="shared" si="0"/>
        <v/>
      </c>
      <c r="C63" s="27" t="str">
        <f>CONCATENATE(B65,"A")</f>
        <v>21A</v>
      </c>
      <c r="D63" s="52"/>
      <c r="E63" s="131"/>
      <c r="F63" s="34"/>
      <c r="G63" s="8" t="str">
        <f t="shared" si="37"/>
        <v/>
      </c>
      <c r="H63" s="34"/>
      <c r="I63" s="8" t="str">
        <f t="shared" si="26"/>
        <v/>
      </c>
      <c r="J63" s="38"/>
      <c r="K63" s="8" t="str">
        <f t="shared" si="9"/>
        <v/>
      </c>
      <c r="L63" s="34"/>
      <c r="M63" s="29" t="str">
        <f t="shared" si="38"/>
        <v/>
      </c>
      <c r="N63" s="113"/>
      <c r="O63" s="114" t="str">
        <f>IF(ISBLANK(N63),"",IF(N63=0,$CF$2,CG63))</f>
        <v/>
      </c>
      <c r="P63" s="114" t="str">
        <f>IF(ISNUMBER(O63),IF(ISNUMBER(O63),IF(ISNUMBER(O63),O63+G63+G64+G65+I63+I64+I65+K63+K64+K65+M63+M64+M65,""),""),"")</f>
        <v/>
      </c>
      <c r="Q63" s="112" t="str">
        <f>IF(ISNUMBER(P63),VLOOKUP(BQ63,BS:BT,2,FALSE),"")</f>
        <v/>
      </c>
      <c r="R63" s="19" t="str">
        <f t="shared" si="10"/>
        <v/>
      </c>
      <c r="S63" s="9" t="str">
        <f t="shared" si="36"/>
        <v/>
      </c>
      <c r="T63" s="83"/>
      <c r="U63" s="59"/>
      <c r="V63" s="59"/>
      <c r="W63" s="58" t="str">
        <f t="shared" si="27"/>
        <v/>
      </c>
      <c r="X63" s="73" t="str">
        <f t="shared" si="28"/>
        <v/>
      </c>
      <c r="Y63" s="74" t="str">
        <f t="shared" si="29"/>
        <v/>
      </c>
      <c r="Z63" s="77" t="str">
        <f t="shared" si="11"/>
        <v/>
      </c>
      <c r="AA63" s="75" t="str">
        <f t="shared" si="12"/>
        <v/>
      </c>
      <c r="AB63" s="75" t="str">
        <f t="shared" si="30"/>
        <v/>
      </c>
      <c r="AC63" s="60">
        <f t="shared" si="31"/>
        <v>1</v>
      </c>
      <c r="AF63" s="60" t="str">
        <f t="shared" si="39"/>
        <v/>
      </c>
      <c r="AG63" s="60">
        <f t="shared" si="44"/>
        <v>9</v>
      </c>
      <c r="AI63" s="60" t="str">
        <f t="shared" si="14"/>
        <v/>
      </c>
      <c r="AJ63" s="60">
        <f t="shared" si="32"/>
        <v>1</v>
      </c>
      <c r="AL63" s="60" t="str">
        <f t="shared" si="40"/>
        <v/>
      </c>
      <c r="AM63" s="60">
        <f t="shared" si="33"/>
        <v>1</v>
      </c>
      <c r="AO63" s="60" t="str">
        <f t="shared" si="41"/>
        <v/>
      </c>
      <c r="AP63" s="60">
        <f t="shared" si="34"/>
        <v>6</v>
      </c>
      <c r="AR63" s="60" t="str">
        <f>IF(ISNUMBER(SMALL(#REF!,ROW()-2)),SMALL(#REF!,ROW()-2),"")</f>
        <v/>
      </c>
      <c r="AS63" s="60">
        <f t="shared" si="35"/>
        <v>1</v>
      </c>
      <c r="AU63" s="111" t="e">
        <f>IF(#REF!,#REF!+0,)</f>
        <v>#REF!</v>
      </c>
      <c r="AV63" s="61" t="str">
        <f t="shared" si="42"/>
        <v/>
      </c>
      <c r="AX63" s="107" t="str">
        <f>IF(ISNUMBER(AU63),VLOOKUP(AU63,AV:AW,2,FALSE),"")</f>
        <v/>
      </c>
      <c r="AY63" s="91"/>
      <c r="AZ63" s="107" t="str">
        <f>P63</f>
        <v/>
      </c>
      <c r="BA63" s="60" t="str">
        <f t="shared" si="43"/>
        <v/>
      </c>
      <c r="BB63" s="60">
        <f t="shared" si="16"/>
        <v>1</v>
      </c>
      <c r="BC63" s="107" t="str">
        <f>IF(ISNUMBER(AZ63),VLOOKUP(AZ63,BA:BB,2,FALSE),"")</f>
        <v/>
      </c>
      <c r="BE63" s="60" t="str">
        <f t="shared" si="17"/>
        <v/>
      </c>
      <c r="BF63" s="60">
        <f t="shared" si="18"/>
        <v>1</v>
      </c>
      <c r="BI63" s="107" t="str">
        <f>P63</f>
        <v/>
      </c>
      <c r="BJ63" s="116">
        <f>SUM(G63,G64,G65)</f>
        <v>0</v>
      </c>
      <c r="BK63" s="121">
        <f>SUM(I63,I64,I65)</f>
        <v>0</v>
      </c>
      <c r="BL63" s="122">
        <f>SUM(M63,M64,M65)</f>
        <v>0</v>
      </c>
      <c r="BM63" s="122" t="str">
        <f>O63</f>
        <v/>
      </c>
      <c r="BN63" s="122" t="e">
        <f>#REF!</f>
        <v>#REF!</v>
      </c>
      <c r="BO63" s="122">
        <f>SUM(K63,K64,K65)</f>
        <v>0</v>
      </c>
      <c r="BP63" s="122" t="e">
        <f>#REF!</f>
        <v>#REF!</v>
      </c>
      <c r="BQ63" s="126" t="str">
        <f>IF(ISNUMBER(P63),CONCATENATE(BI63+100,BJ63+100,BK63+100,BO63+100,BL63+100,BM63+100)+0,"")</f>
        <v/>
      </c>
      <c r="BR63" s="126" t="str">
        <f>IF(ISNUMBER(SMALL(BQ:BQ,ROW()-2)),SMALL(BQ:BQ,ROW()-2),"")</f>
        <v/>
      </c>
      <c r="BS63" s="75" t="str">
        <f t="shared" si="19"/>
        <v/>
      </c>
      <c r="BT63" s="60">
        <f t="shared" si="20"/>
        <v>1</v>
      </c>
      <c r="BW63" s="60" t="str">
        <f t="shared" si="21"/>
        <v/>
      </c>
      <c r="BX63" s="60">
        <f t="shared" si="22"/>
        <v>3</v>
      </c>
      <c r="BZ63" s="59" t="str">
        <f t="shared" si="23"/>
        <v xml:space="preserve"> </v>
      </c>
      <c r="CD63" s="59"/>
      <c r="CE63" s="59"/>
      <c r="CF63" s="59" t="str">
        <f t="shared" si="24"/>
        <v xml:space="preserve"> </v>
      </c>
      <c r="CG63" s="102" t="str">
        <f>VLOOKUP(N63,AO:AP,2,FALSE)</f>
        <v xml:space="preserve"> </v>
      </c>
      <c r="CH63" s="68" t="str">
        <f t="shared" si="25"/>
        <v/>
      </c>
      <c r="CI63" s="59"/>
      <c r="CJ63" s="59"/>
      <c r="CK63" s="59"/>
      <c r="CL63" s="95"/>
      <c r="CM63" s="95"/>
      <c r="CN63" s="95"/>
      <c r="CO63" s="95"/>
      <c r="CP63" s="95"/>
      <c r="CQ63" s="95"/>
      <c r="CR63" s="95"/>
      <c r="CS63" s="95"/>
      <c r="CT63" s="95"/>
      <c r="CU63" s="95"/>
      <c r="CV63" s="95"/>
      <c r="CW63" s="95"/>
    </row>
    <row r="64" spans="1:101" ht="12" customHeight="1">
      <c r="A64" s="15"/>
      <c r="B64" s="13" t="str">
        <f t="shared" si="0"/>
        <v/>
      </c>
      <c r="C64" s="27" t="str">
        <f>CONCATENATE(B65,"B")</f>
        <v>21B</v>
      </c>
      <c r="D64" s="52"/>
      <c r="E64" s="131"/>
      <c r="F64" s="34"/>
      <c r="G64" s="8" t="str">
        <f t="shared" si="37"/>
        <v/>
      </c>
      <c r="H64" s="34"/>
      <c r="I64" s="8" t="str">
        <f t="shared" si="26"/>
        <v/>
      </c>
      <c r="J64" s="38"/>
      <c r="K64" s="8" t="str">
        <f t="shared" si="9"/>
        <v/>
      </c>
      <c r="L64" s="34"/>
      <c r="M64" s="8" t="str">
        <f t="shared" si="38"/>
        <v/>
      </c>
      <c r="N64" s="113"/>
      <c r="O64" s="114"/>
      <c r="P64" s="114"/>
      <c r="Q64" s="112"/>
      <c r="R64" s="19" t="str">
        <f t="shared" si="10"/>
        <v/>
      </c>
      <c r="S64" s="9" t="str">
        <f t="shared" si="36"/>
        <v/>
      </c>
      <c r="T64" s="83"/>
      <c r="U64" s="59"/>
      <c r="V64" s="59"/>
      <c r="W64" s="58" t="str">
        <f t="shared" si="27"/>
        <v/>
      </c>
      <c r="X64" s="73" t="str">
        <f t="shared" si="28"/>
        <v/>
      </c>
      <c r="Y64" s="74" t="str">
        <f t="shared" si="29"/>
        <v/>
      </c>
      <c r="Z64" s="77" t="str">
        <f t="shared" si="11"/>
        <v/>
      </c>
      <c r="AA64" s="75" t="str">
        <f t="shared" si="12"/>
        <v/>
      </c>
      <c r="AB64" s="75" t="str">
        <f t="shared" si="30"/>
        <v/>
      </c>
      <c r="AC64" s="60">
        <f t="shared" si="31"/>
        <v>1</v>
      </c>
      <c r="AF64" s="60" t="str">
        <f t="shared" si="39"/>
        <v/>
      </c>
      <c r="AG64" s="60">
        <f t="shared" si="44"/>
        <v>9</v>
      </c>
      <c r="AI64" s="60" t="str">
        <f t="shared" si="14"/>
        <v/>
      </c>
      <c r="AJ64" s="60">
        <f t="shared" si="32"/>
        <v>1</v>
      </c>
      <c r="AL64" s="60" t="str">
        <f t="shared" si="40"/>
        <v/>
      </c>
      <c r="AM64" s="60">
        <f t="shared" si="33"/>
        <v>1</v>
      </c>
      <c r="AO64" s="60" t="str">
        <f t="shared" si="41"/>
        <v/>
      </c>
      <c r="AP64" s="60">
        <f t="shared" si="34"/>
        <v>6</v>
      </c>
      <c r="AR64" s="60" t="str">
        <f>IF(ISNUMBER(SMALL(#REF!,ROW()-2)),SMALL(#REF!,ROW()-2),"")</f>
        <v/>
      </c>
      <c r="AS64" s="60">
        <f t="shared" si="35"/>
        <v>1</v>
      </c>
      <c r="AU64" s="111"/>
      <c r="AV64" s="61" t="str">
        <f t="shared" si="42"/>
        <v/>
      </c>
      <c r="AX64" s="107"/>
      <c r="AY64" s="91"/>
      <c r="AZ64" s="107"/>
      <c r="BA64" s="60" t="str">
        <f t="shared" si="43"/>
        <v/>
      </c>
      <c r="BB64" s="60">
        <f t="shared" si="16"/>
        <v>1</v>
      </c>
      <c r="BC64" s="107"/>
      <c r="BE64" s="60" t="str">
        <f t="shared" si="17"/>
        <v/>
      </c>
      <c r="BF64" s="60">
        <f t="shared" si="18"/>
        <v>1</v>
      </c>
      <c r="BI64" s="107"/>
      <c r="BJ64" s="116"/>
      <c r="BK64" s="121"/>
      <c r="BL64" s="116"/>
      <c r="BM64" s="116"/>
      <c r="BN64" s="122"/>
      <c r="BO64" s="116"/>
      <c r="BP64" s="122"/>
      <c r="BQ64" s="126"/>
      <c r="BR64" s="126"/>
      <c r="BS64" s="75" t="str">
        <f t="shared" si="19"/>
        <v/>
      </c>
      <c r="BT64" s="60">
        <f t="shared" si="20"/>
        <v>1</v>
      </c>
      <c r="BW64" s="60" t="str">
        <f t="shared" si="21"/>
        <v/>
      </c>
      <c r="BX64" s="60">
        <f t="shared" si="22"/>
        <v>3</v>
      </c>
      <c r="BZ64" s="59" t="str">
        <f t="shared" si="23"/>
        <v xml:space="preserve"> </v>
      </c>
      <c r="CD64" s="59"/>
      <c r="CE64" s="59"/>
      <c r="CF64" s="59" t="str">
        <f t="shared" si="24"/>
        <v xml:space="preserve"> </v>
      </c>
      <c r="CG64" s="102"/>
      <c r="CH64" s="68" t="str">
        <f t="shared" si="25"/>
        <v/>
      </c>
      <c r="CI64" s="59"/>
      <c r="CJ64" s="59"/>
      <c r="CK64" s="59"/>
      <c r="CL64" s="95"/>
      <c r="CM64" s="95"/>
      <c r="CN64" s="95"/>
      <c r="CO64" s="95"/>
      <c r="CP64" s="95"/>
      <c r="CQ64" s="95"/>
      <c r="CR64" s="95"/>
      <c r="CS64" s="95"/>
      <c r="CT64" s="95"/>
      <c r="CU64" s="95"/>
      <c r="CV64" s="95"/>
      <c r="CW64" s="95"/>
    </row>
    <row r="65" spans="1:101" ht="12" customHeight="1">
      <c r="A65" s="15"/>
      <c r="B65" s="13">
        <f t="shared" si="0"/>
        <v>21</v>
      </c>
      <c r="C65" s="27" t="str">
        <f>CONCATENATE(B65,"C")</f>
        <v>21C</v>
      </c>
      <c r="D65" s="52"/>
      <c r="E65" s="131"/>
      <c r="F65" s="34"/>
      <c r="G65" s="8" t="str">
        <f t="shared" si="37"/>
        <v/>
      </c>
      <c r="H65" s="34"/>
      <c r="I65" s="8" t="str">
        <f t="shared" si="26"/>
        <v/>
      </c>
      <c r="J65" s="38"/>
      <c r="K65" s="8" t="str">
        <f t="shared" si="9"/>
        <v/>
      </c>
      <c r="L65" s="34"/>
      <c r="M65" s="8" t="str">
        <f t="shared" si="38"/>
        <v/>
      </c>
      <c r="N65" s="113"/>
      <c r="O65" s="114"/>
      <c r="P65" s="114"/>
      <c r="Q65" s="112"/>
      <c r="R65" s="19" t="str">
        <f t="shared" si="10"/>
        <v/>
      </c>
      <c r="S65" s="9" t="str">
        <f t="shared" si="36"/>
        <v/>
      </c>
      <c r="T65" s="83"/>
      <c r="U65" s="59"/>
      <c r="V65" s="59"/>
      <c r="W65" s="58" t="str">
        <f t="shared" si="27"/>
        <v/>
      </c>
      <c r="X65" s="73" t="str">
        <f t="shared" si="28"/>
        <v/>
      </c>
      <c r="Y65" s="74" t="str">
        <f t="shared" si="29"/>
        <v/>
      </c>
      <c r="Z65" s="77" t="str">
        <f t="shared" si="11"/>
        <v/>
      </c>
      <c r="AA65" s="75" t="str">
        <f t="shared" si="12"/>
        <v/>
      </c>
      <c r="AB65" s="75" t="str">
        <f t="shared" si="30"/>
        <v/>
      </c>
      <c r="AC65" s="60">
        <f t="shared" si="31"/>
        <v>1</v>
      </c>
      <c r="AF65" s="60" t="str">
        <f t="shared" si="39"/>
        <v/>
      </c>
      <c r="AG65" s="60">
        <f t="shared" si="44"/>
        <v>9</v>
      </c>
      <c r="AI65" s="60" t="str">
        <f t="shared" si="14"/>
        <v/>
      </c>
      <c r="AJ65" s="60">
        <f t="shared" si="32"/>
        <v>1</v>
      </c>
      <c r="AL65" s="60" t="str">
        <f t="shared" si="40"/>
        <v/>
      </c>
      <c r="AM65" s="60">
        <f t="shared" si="33"/>
        <v>1</v>
      </c>
      <c r="AO65" s="60" t="str">
        <f t="shared" si="41"/>
        <v/>
      </c>
      <c r="AP65" s="60">
        <f t="shared" si="34"/>
        <v>6</v>
      </c>
      <c r="AR65" s="60" t="str">
        <f>IF(ISNUMBER(SMALL(#REF!,ROW()-2)),SMALL(#REF!,ROW()-2),"")</f>
        <v/>
      </c>
      <c r="AS65" s="60">
        <f t="shared" si="35"/>
        <v>1</v>
      </c>
      <c r="AU65" s="111"/>
      <c r="AV65" s="61" t="str">
        <f t="shared" si="42"/>
        <v/>
      </c>
      <c r="AX65" s="107"/>
      <c r="AY65" s="91"/>
      <c r="AZ65" s="107"/>
      <c r="BA65" s="60" t="str">
        <f t="shared" si="43"/>
        <v/>
      </c>
      <c r="BB65" s="60">
        <f t="shared" si="16"/>
        <v>1</v>
      </c>
      <c r="BC65" s="107"/>
      <c r="BE65" s="60" t="str">
        <f t="shared" si="17"/>
        <v/>
      </c>
      <c r="BF65" s="60">
        <f t="shared" si="18"/>
        <v>1</v>
      </c>
      <c r="BI65" s="107"/>
      <c r="BJ65" s="116"/>
      <c r="BK65" s="121"/>
      <c r="BL65" s="116"/>
      <c r="BM65" s="116"/>
      <c r="BN65" s="122"/>
      <c r="BO65" s="116"/>
      <c r="BP65" s="122"/>
      <c r="BQ65" s="126"/>
      <c r="BR65" s="126"/>
      <c r="BS65" s="75" t="str">
        <f t="shared" si="19"/>
        <v/>
      </c>
      <c r="BT65" s="60">
        <f t="shared" si="20"/>
        <v>1</v>
      </c>
      <c r="BW65" s="60" t="str">
        <f t="shared" si="21"/>
        <v/>
      </c>
      <c r="BX65" s="60">
        <f t="shared" si="22"/>
        <v>3</v>
      </c>
      <c r="BZ65" s="59" t="str">
        <f t="shared" si="23"/>
        <v xml:space="preserve"> </v>
      </c>
      <c r="CD65" s="59"/>
      <c r="CE65" s="59"/>
      <c r="CF65" s="59" t="str">
        <f t="shared" si="24"/>
        <v xml:space="preserve"> </v>
      </c>
      <c r="CG65" s="103"/>
      <c r="CH65" s="68" t="str">
        <f t="shared" si="25"/>
        <v/>
      </c>
      <c r="CI65" s="59"/>
      <c r="CJ65" s="59"/>
      <c r="CK65" s="59"/>
      <c r="CL65" s="95"/>
      <c r="CM65" s="95"/>
      <c r="CN65" s="95"/>
      <c r="CO65" s="95"/>
      <c r="CP65" s="95"/>
      <c r="CQ65" s="95"/>
      <c r="CR65" s="95"/>
      <c r="CS65" s="95"/>
      <c r="CT65" s="95"/>
      <c r="CU65" s="95"/>
      <c r="CV65" s="95"/>
      <c r="CW65" s="95"/>
    </row>
    <row r="66" spans="1:101" ht="12" customHeight="1">
      <c r="A66" s="15"/>
      <c r="B66" s="13" t="str">
        <f t="shared" si="0"/>
        <v/>
      </c>
      <c r="C66" s="27" t="str">
        <f>CONCATENATE(B68,"A")</f>
        <v>22A</v>
      </c>
      <c r="D66" s="52"/>
      <c r="E66" s="131"/>
      <c r="F66" s="34"/>
      <c r="G66" s="8" t="str">
        <f t="shared" si="37"/>
        <v/>
      </c>
      <c r="H66" s="34"/>
      <c r="I66" s="8" t="str">
        <f t="shared" si="26"/>
        <v/>
      </c>
      <c r="J66" s="38"/>
      <c r="K66" s="8" t="str">
        <f t="shared" si="9"/>
        <v/>
      </c>
      <c r="L66" s="34"/>
      <c r="M66" s="19" t="str">
        <f t="shared" si="38"/>
        <v/>
      </c>
      <c r="N66" s="113"/>
      <c r="O66" s="115" t="str">
        <f>IF(ISBLANK(N66),"",IF(N66=0,$CF$2,CG66))</f>
        <v/>
      </c>
      <c r="P66" s="114" t="str">
        <f>IF(ISNUMBER(O66),IF(ISNUMBER(O66),IF(ISNUMBER(O66),O66+G66+G67+G68+I66+I67+I68+K66+K67+K68+M66+M67+M68,""),""),"")</f>
        <v/>
      </c>
      <c r="Q66" s="112" t="str">
        <f>IF(ISNUMBER(P66),VLOOKUP(BQ66,BS:BT,2,FALSE),"")</f>
        <v/>
      </c>
      <c r="R66" s="19" t="str">
        <f t="shared" si="10"/>
        <v/>
      </c>
      <c r="S66" s="20" t="str">
        <f t="shared" si="36"/>
        <v/>
      </c>
      <c r="T66" s="83"/>
      <c r="U66" s="59"/>
      <c r="V66" s="59"/>
      <c r="W66" s="58" t="str">
        <f t="shared" si="27"/>
        <v/>
      </c>
      <c r="X66" s="73" t="str">
        <f t="shared" si="28"/>
        <v/>
      </c>
      <c r="Y66" s="74" t="str">
        <f t="shared" si="29"/>
        <v/>
      </c>
      <c r="Z66" s="77" t="str">
        <f t="shared" si="11"/>
        <v/>
      </c>
      <c r="AA66" s="75" t="str">
        <f t="shared" si="12"/>
        <v/>
      </c>
      <c r="AB66" s="75" t="str">
        <f t="shared" si="30"/>
        <v/>
      </c>
      <c r="AC66" s="60">
        <f t="shared" si="31"/>
        <v>1</v>
      </c>
      <c r="AF66" s="60" t="str">
        <f t="shared" si="39"/>
        <v/>
      </c>
      <c r="AG66" s="60">
        <f t="shared" si="44"/>
        <v>9</v>
      </c>
      <c r="AI66" s="60" t="str">
        <f t="shared" si="14"/>
        <v/>
      </c>
      <c r="AJ66" s="60">
        <f t="shared" si="32"/>
        <v>1</v>
      </c>
      <c r="AL66" s="60" t="str">
        <f t="shared" si="40"/>
        <v/>
      </c>
      <c r="AM66" s="60">
        <f t="shared" si="33"/>
        <v>1</v>
      </c>
      <c r="AO66" s="60" t="str">
        <f t="shared" si="41"/>
        <v/>
      </c>
      <c r="AP66" s="60">
        <f t="shared" si="34"/>
        <v>6</v>
      </c>
      <c r="AR66" s="60" t="str">
        <f>IF(ISNUMBER(SMALL(#REF!,ROW()-2)),SMALL(#REF!,ROW()-2),"")</f>
        <v/>
      </c>
      <c r="AS66" s="60">
        <f t="shared" si="35"/>
        <v>1</v>
      </c>
      <c r="AU66" s="111" t="e">
        <f>IF(#REF!,#REF!+0,)</f>
        <v>#REF!</v>
      </c>
      <c r="AV66" s="61" t="str">
        <f t="shared" si="42"/>
        <v/>
      </c>
      <c r="AX66" s="107" t="str">
        <f>IF(ISNUMBER(AU66),VLOOKUP(AU66,AV:AW,2,FALSE),"")</f>
        <v/>
      </c>
      <c r="AY66" s="91"/>
      <c r="AZ66" s="107" t="str">
        <f>P66</f>
        <v/>
      </c>
      <c r="BA66" s="60" t="str">
        <f t="shared" si="43"/>
        <v/>
      </c>
      <c r="BB66" s="60">
        <f t="shared" si="16"/>
        <v>1</v>
      </c>
      <c r="BC66" s="107" t="str">
        <f>IF(ISNUMBER(AZ66),VLOOKUP(AZ66,BA:BB,2,FALSE),"")</f>
        <v/>
      </c>
      <c r="BE66" s="60" t="str">
        <f t="shared" si="17"/>
        <v/>
      </c>
      <c r="BF66" s="60">
        <f t="shared" si="18"/>
        <v>1</v>
      </c>
      <c r="BI66" s="107" t="str">
        <f>P66</f>
        <v/>
      </c>
      <c r="BJ66" s="116">
        <f>SUM(G66,G67,G68)</f>
        <v>0</v>
      </c>
      <c r="BK66" s="121">
        <f>SUM(I66,I67,I68)</f>
        <v>0</v>
      </c>
      <c r="BL66" s="122">
        <f>SUM(M66,M67,M68)</f>
        <v>0</v>
      </c>
      <c r="BM66" s="122" t="str">
        <f>O66</f>
        <v/>
      </c>
      <c r="BN66" s="122" t="e">
        <f>#REF!</f>
        <v>#REF!</v>
      </c>
      <c r="BO66" s="122">
        <f>SUM(K66,K67,K68)</f>
        <v>0</v>
      </c>
      <c r="BP66" s="122" t="e">
        <f>#REF!</f>
        <v>#REF!</v>
      </c>
      <c r="BQ66" s="126" t="str">
        <f>IF(ISNUMBER(P66),CONCATENATE(BI66+100,BJ66+100,BK66+100,BO66+100,BL66+100,BM66+100)+0,"")</f>
        <v/>
      </c>
      <c r="BR66" s="126" t="str">
        <f>IF(ISNUMBER(SMALL(BQ:BQ,ROW()-2)),SMALL(BQ:BQ,ROW()-2),"")</f>
        <v/>
      </c>
      <c r="BS66" s="75" t="str">
        <f t="shared" si="19"/>
        <v/>
      </c>
      <c r="BT66" s="60">
        <f t="shared" si="20"/>
        <v>1</v>
      </c>
      <c r="BW66" s="60" t="str">
        <f t="shared" si="21"/>
        <v/>
      </c>
      <c r="BX66" s="60">
        <f t="shared" si="22"/>
        <v>3</v>
      </c>
      <c r="BZ66" s="59" t="str">
        <f t="shared" si="23"/>
        <v xml:space="preserve"> </v>
      </c>
      <c r="CD66" s="59"/>
      <c r="CE66" s="59"/>
      <c r="CF66" s="59" t="str">
        <f t="shared" si="24"/>
        <v xml:space="preserve"> </v>
      </c>
      <c r="CG66" s="104" t="str">
        <f>VLOOKUP(N66,AO:AP,2,FALSE)</f>
        <v xml:space="preserve"> </v>
      </c>
      <c r="CH66" s="68" t="str">
        <f t="shared" si="25"/>
        <v/>
      </c>
      <c r="CI66" s="59"/>
      <c r="CJ66" s="59"/>
      <c r="CK66" s="59"/>
      <c r="CL66" s="95"/>
      <c r="CM66" s="95"/>
      <c r="CN66" s="95"/>
      <c r="CO66" s="95"/>
      <c r="CP66" s="95"/>
      <c r="CQ66" s="95"/>
      <c r="CR66" s="95"/>
      <c r="CS66" s="95"/>
      <c r="CT66" s="95"/>
      <c r="CU66" s="95"/>
      <c r="CV66" s="95"/>
      <c r="CW66" s="95"/>
    </row>
    <row r="67" spans="1:101" ht="12" customHeight="1">
      <c r="A67" s="15"/>
      <c r="B67" s="13" t="str">
        <f t="shared" ref="B67:B130" si="45">IF(MOD(ROW(),3)=2,((ROW()+1)/3)-1,"")</f>
        <v/>
      </c>
      <c r="C67" s="27" t="str">
        <f>CONCATENATE(B68,"B")</f>
        <v>22B</v>
      </c>
      <c r="D67" s="52"/>
      <c r="E67" s="131"/>
      <c r="F67" s="34"/>
      <c r="G67" s="8" t="str">
        <f t="shared" ref="G67:G98" si="46">IF(ISBLANK(F67),"",IF(F67=0,$CE$2,CF67))</f>
        <v/>
      </c>
      <c r="H67" s="34"/>
      <c r="I67" s="8" t="str">
        <f t="shared" si="26"/>
        <v/>
      </c>
      <c r="J67" s="38"/>
      <c r="K67" s="8" t="str">
        <f t="shared" si="9"/>
        <v/>
      </c>
      <c r="L67" s="34"/>
      <c r="M67" s="19" t="str">
        <f t="shared" ref="M67:M98" si="47">IF(ISNUMBER(L67),VLOOKUP(L67,AL:AM,2,FALSE),"")</f>
        <v/>
      </c>
      <c r="N67" s="113"/>
      <c r="O67" s="115"/>
      <c r="P67" s="114"/>
      <c r="Q67" s="112"/>
      <c r="R67" s="19" t="str">
        <f t="shared" si="10"/>
        <v/>
      </c>
      <c r="S67" s="20" t="str">
        <f t="shared" si="36"/>
        <v/>
      </c>
      <c r="T67" s="83"/>
      <c r="U67" s="59"/>
      <c r="V67" s="59"/>
      <c r="W67" s="58" t="str">
        <f t="shared" si="27"/>
        <v/>
      </c>
      <c r="X67" s="73" t="str">
        <f t="shared" si="28"/>
        <v/>
      </c>
      <c r="Y67" s="74" t="str">
        <f t="shared" si="29"/>
        <v/>
      </c>
      <c r="Z67" s="77" t="str">
        <f t="shared" si="11"/>
        <v/>
      </c>
      <c r="AA67" s="75" t="str">
        <f t="shared" si="12"/>
        <v/>
      </c>
      <c r="AB67" s="75" t="str">
        <f t="shared" si="30"/>
        <v/>
      </c>
      <c r="AC67" s="60">
        <f t="shared" si="31"/>
        <v>1</v>
      </c>
      <c r="AF67" s="60" t="str">
        <f t="shared" ref="AF67:AF98" si="48">IF(ISNUMBER(LARGE(F:F,ROW()-2)),LARGE(F:F,ROW()-2),"")</f>
        <v/>
      </c>
      <c r="AG67" s="60">
        <f t="shared" si="44"/>
        <v>9</v>
      </c>
      <c r="AI67" s="60" t="str">
        <f t="shared" si="14"/>
        <v/>
      </c>
      <c r="AJ67" s="60">
        <f t="shared" si="32"/>
        <v>1</v>
      </c>
      <c r="AL67" s="60" t="str">
        <f t="shared" ref="AL67:AL98" si="49">IF(ISNUMBER(SMALL(L:L,ROW()-2)),SMALL(L:L,ROW()-2),"")</f>
        <v/>
      </c>
      <c r="AM67" s="60">
        <f t="shared" si="33"/>
        <v>1</v>
      </c>
      <c r="AO67" s="60" t="str">
        <f t="shared" ref="AO67:AO98" si="50">IF(ISNUMBER(LARGE(N:N,ROW()-2)),LARGE(N:N,ROW()-2),"")</f>
        <v/>
      </c>
      <c r="AP67" s="60">
        <f t="shared" si="34"/>
        <v>6</v>
      </c>
      <c r="AR67" s="60" t="str">
        <f>IF(ISNUMBER(SMALL(#REF!,ROW()-2)),SMALL(#REF!,ROW()-2),"")</f>
        <v/>
      </c>
      <c r="AS67" s="60">
        <f t="shared" si="35"/>
        <v>1</v>
      </c>
      <c r="AU67" s="111"/>
      <c r="AV67" s="61" t="str">
        <f t="shared" ref="AV67:AV98" si="51">IF(ISNUMBER(LARGE(AU:AU,ROW()-2)),LARGE(AU:AU,ROW()-2),"")</f>
        <v/>
      </c>
      <c r="AX67" s="107"/>
      <c r="AY67" s="91"/>
      <c r="AZ67" s="107"/>
      <c r="BA67" s="60" t="str">
        <f t="shared" ref="BA67:BA98" si="52">IF(ISNUMBER(SMALL(P:P,ROW()-2)),SMALL(P:P,ROW()-2),"")</f>
        <v/>
      </c>
      <c r="BB67" s="60">
        <f t="shared" si="16"/>
        <v>1</v>
      </c>
      <c r="BC67" s="107"/>
      <c r="BE67" s="60" t="str">
        <f t="shared" si="17"/>
        <v/>
      </c>
      <c r="BF67" s="60">
        <f t="shared" si="18"/>
        <v>1</v>
      </c>
      <c r="BI67" s="107"/>
      <c r="BJ67" s="116"/>
      <c r="BK67" s="121"/>
      <c r="BL67" s="116"/>
      <c r="BM67" s="116"/>
      <c r="BN67" s="122"/>
      <c r="BO67" s="116"/>
      <c r="BP67" s="122"/>
      <c r="BQ67" s="126"/>
      <c r="BR67" s="126"/>
      <c r="BS67" s="75" t="str">
        <f t="shared" si="19"/>
        <v/>
      </c>
      <c r="BT67" s="60">
        <f t="shared" si="20"/>
        <v>1</v>
      </c>
      <c r="BW67" s="60" t="str">
        <f t="shared" si="21"/>
        <v/>
      </c>
      <c r="BX67" s="60">
        <f t="shared" si="22"/>
        <v>3</v>
      </c>
      <c r="BZ67" s="59" t="str">
        <f t="shared" si="23"/>
        <v xml:space="preserve"> </v>
      </c>
      <c r="CD67" s="59"/>
      <c r="CE67" s="59"/>
      <c r="CF67" s="59" t="str">
        <f t="shared" si="24"/>
        <v xml:space="preserve"> </v>
      </c>
      <c r="CG67" s="104"/>
      <c r="CH67" s="68" t="str">
        <f t="shared" si="25"/>
        <v/>
      </c>
      <c r="CI67" s="59"/>
      <c r="CJ67" s="59"/>
      <c r="CK67" s="59"/>
      <c r="CL67" s="95"/>
      <c r="CM67" s="95"/>
      <c r="CN67" s="95"/>
      <c r="CO67" s="95"/>
      <c r="CP67" s="95"/>
      <c r="CQ67" s="95"/>
      <c r="CR67" s="95"/>
      <c r="CS67" s="95"/>
      <c r="CT67" s="95"/>
      <c r="CU67" s="95"/>
      <c r="CV67" s="95"/>
      <c r="CW67" s="95"/>
    </row>
    <row r="68" spans="1:101" ht="12" customHeight="1">
      <c r="A68" s="15"/>
      <c r="B68" s="13">
        <f t="shared" si="45"/>
        <v>22</v>
      </c>
      <c r="C68" s="27" t="str">
        <f>CONCATENATE(B68,"C")</f>
        <v>22C</v>
      </c>
      <c r="D68" s="52"/>
      <c r="E68" s="131"/>
      <c r="F68" s="34"/>
      <c r="G68" s="8" t="str">
        <f t="shared" si="46"/>
        <v/>
      </c>
      <c r="H68" s="34"/>
      <c r="I68" s="8" t="str">
        <f t="shared" ref="I68:I131" si="53">IF(ISBLANK(H68),"",IF(H68=0,$BY$2,BZ68))</f>
        <v/>
      </c>
      <c r="J68" s="38"/>
      <c r="K68" s="8" t="str">
        <f t="shared" ref="K68:K131" si="54">IF(ISBLANK(J68),"",IF(J68=0,$CJ$2,CH68))</f>
        <v/>
      </c>
      <c r="L68" s="34"/>
      <c r="M68" s="19" t="str">
        <f t="shared" si="47"/>
        <v/>
      </c>
      <c r="N68" s="113"/>
      <c r="O68" s="115"/>
      <c r="P68" s="114"/>
      <c r="Q68" s="112"/>
      <c r="R68" s="19" t="str">
        <f t="shared" ref="R68:R131" si="55">IF(ISNUMBER(G68),IF(ISNUMBER(K68),IF(ISNUMBER(M68),SUM(G68,I68,K68,M68),""),""),"")</f>
        <v/>
      </c>
      <c r="S68" s="20" t="str">
        <f t="shared" si="36"/>
        <v/>
      </c>
      <c r="T68" s="83"/>
      <c r="U68" s="59"/>
      <c r="V68" s="59"/>
      <c r="W68" s="58" t="str">
        <f t="shared" si="27"/>
        <v/>
      </c>
      <c r="X68" s="73" t="str">
        <f t="shared" si="28"/>
        <v/>
      </c>
      <c r="Y68" s="74" t="str">
        <f t="shared" si="29"/>
        <v/>
      </c>
      <c r="Z68" s="77" t="str">
        <f t="shared" ref="Z68:Z131" si="56">I68</f>
        <v/>
      </c>
      <c r="AA68" s="75" t="str">
        <f t="shared" ref="AA68:AA131" si="57">IF(ISNUMBER(R68),CONCATENATE(R68+100,W68+100,Z68+100,X68+100,Y68+100)+0,"")</f>
        <v/>
      </c>
      <c r="AB68" s="75" t="str">
        <f t="shared" si="30"/>
        <v/>
      </c>
      <c r="AC68" s="60">
        <f t="shared" si="31"/>
        <v>1</v>
      </c>
      <c r="AF68" s="60" t="str">
        <f t="shared" si="48"/>
        <v/>
      </c>
      <c r="AG68" s="60">
        <f t="shared" ref="AG68:AG99" si="58">IF(AF67&lt;&gt;AF68,AG67+1,AG67)</f>
        <v>9</v>
      </c>
      <c r="AI68" s="60" t="str">
        <f t="shared" ref="AI68:AI131" si="59">IF(ISNUMBER(SMALL(J:J,ROW()-2)),SMALL(J:J,ROW()-2),"")</f>
        <v/>
      </c>
      <c r="AJ68" s="60">
        <f t="shared" si="32"/>
        <v>1</v>
      </c>
      <c r="AL68" s="60" t="str">
        <f t="shared" si="49"/>
        <v/>
      </c>
      <c r="AM68" s="60">
        <f t="shared" si="33"/>
        <v>1</v>
      </c>
      <c r="AO68" s="60" t="str">
        <f t="shared" si="50"/>
        <v/>
      </c>
      <c r="AP68" s="60">
        <f t="shared" si="34"/>
        <v>6</v>
      </c>
      <c r="AR68" s="60" t="str">
        <f>IF(ISNUMBER(SMALL(#REF!,ROW()-2)),SMALL(#REF!,ROW()-2),"")</f>
        <v/>
      </c>
      <c r="AS68" s="60">
        <f t="shared" si="35"/>
        <v>1</v>
      </c>
      <c r="AU68" s="111"/>
      <c r="AV68" s="61" t="str">
        <f t="shared" si="51"/>
        <v/>
      </c>
      <c r="AX68" s="107"/>
      <c r="AY68" s="91"/>
      <c r="AZ68" s="107"/>
      <c r="BA68" s="60" t="str">
        <f t="shared" si="52"/>
        <v/>
      </c>
      <c r="BB68" s="60">
        <f t="shared" ref="BB68:BB131" si="60">IF(BA67&lt;&gt;BA68,BB67+1,BB67)</f>
        <v>1</v>
      </c>
      <c r="BC68" s="107"/>
      <c r="BE68" s="60" t="str">
        <f t="shared" ref="BE68:BE131" si="61">IF(ISNUMBER(SMALL(R:R,ROW()-2)),SMALL(R:R,ROW()-2),"")</f>
        <v/>
      </c>
      <c r="BF68" s="60">
        <f t="shared" ref="BF68:BF131" si="62">IF(BE67&lt;&gt;BE68,BF67+1,BF67)</f>
        <v>1</v>
      </c>
      <c r="BI68" s="107"/>
      <c r="BJ68" s="116"/>
      <c r="BK68" s="121"/>
      <c r="BL68" s="116"/>
      <c r="BM68" s="116"/>
      <c r="BN68" s="122"/>
      <c r="BO68" s="116"/>
      <c r="BP68" s="122"/>
      <c r="BQ68" s="126"/>
      <c r="BR68" s="126"/>
      <c r="BS68" s="75" t="str">
        <f t="shared" ref="BS68:BS131" si="63">IF(ISNUMBER(SMALL(BQ:BQ,ROW()-2)),SMALL(BQ:BQ,ROW()-2),"")</f>
        <v/>
      </c>
      <c r="BT68" s="60">
        <f t="shared" ref="BT68:BT131" si="64">IF(BS67&lt;&gt;BS68,BT67+1,BT67)</f>
        <v>1</v>
      </c>
      <c r="BW68" s="60" t="str">
        <f t="shared" ref="BW68:BW131" si="65">IF(ISNUMBER(LARGE(H:H,ROW()-2)),LARGE(H:H,ROW()-2),"")</f>
        <v/>
      </c>
      <c r="BX68" s="60">
        <f t="shared" ref="BX68:BX131" si="66">IF(BW67&lt;&gt;BW68,BX67+1,BX67)</f>
        <v>3</v>
      </c>
      <c r="BZ68" s="59" t="str">
        <f t="shared" ref="BZ68:BZ131" si="67">VLOOKUP(H68,BW:BX,2,FALSE)</f>
        <v xml:space="preserve"> </v>
      </c>
      <c r="CD68" s="59"/>
      <c r="CE68" s="59"/>
      <c r="CF68" s="59" t="str">
        <f t="shared" ref="CF68:CF131" si="68">VLOOKUP(F68,AF:AG,2,FALSE)</f>
        <v xml:space="preserve"> </v>
      </c>
      <c r="CG68" s="104"/>
      <c r="CH68" s="68" t="str">
        <f t="shared" ref="CH68:CH131" si="69">IF(ISNUMBER(J68),VLOOKUP(J68,AI:AJ,2,FALSE),"")</f>
        <v/>
      </c>
      <c r="CI68" s="59"/>
      <c r="CJ68" s="59"/>
      <c r="CK68" s="59"/>
      <c r="CL68" s="95"/>
      <c r="CM68" s="95"/>
      <c r="CN68" s="95"/>
      <c r="CO68" s="95"/>
      <c r="CP68" s="95"/>
      <c r="CQ68" s="95"/>
      <c r="CR68" s="95"/>
      <c r="CS68" s="95"/>
      <c r="CT68" s="95"/>
      <c r="CU68" s="95"/>
      <c r="CV68" s="95"/>
      <c r="CW68" s="95"/>
    </row>
    <row r="69" spans="1:101" ht="12" customHeight="1">
      <c r="A69" s="15"/>
      <c r="B69" s="13" t="str">
        <f t="shared" si="45"/>
        <v/>
      </c>
      <c r="C69" s="27" t="str">
        <f>CONCATENATE(B71,"A")</f>
        <v>23A</v>
      </c>
      <c r="D69" s="52"/>
      <c r="E69" s="131"/>
      <c r="F69" s="34"/>
      <c r="G69" s="8" t="str">
        <f t="shared" si="46"/>
        <v/>
      </c>
      <c r="H69" s="34"/>
      <c r="I69" s="8" t="str">
        <f t="shared" si="53"/>
        <v/>
      </c>
      <c r="J69" s="38"/>
      <c r="K69" s="8" t="str">
        <f t="shared" si="54"/>
        <v/>
      </c>
      <c r="L69" s="34"/>
      <c r="M69" s="29" t="str">
        <f t="shared" si="47"/>
        <v/>
      </c>
      <c r="N69" s="113"/>
      <c r="O69" s="114" t="str">
        <f>IF(ISBLANK(N69),"",IF(N69=0,$CF$2,CG69))</f>
        <v/>
      </c>
      <c r="P69" s="114" t="str">
        <f>IF(ISNUMBER(O69),IF(ISNUMBER(O69),IF(ISNUMBER(O69),O69+G69+G70+G71+I69+I70+I71+K69+K70+K71+M69+M70+M71,""),""),"")</f>
        <v/>
      </c>
      <c r="Q69" s="112" t="str">
        <f>IF(ISNUMBER(P69),VLOOKUP(BQ69,BS:BT,2,FALSE),"")</f>
        <v/>
      </c>
      <c r="R69" s="19" t="str">
        <f t="shared" si="55"/>
        <v/>
      </c>
      <c r="S69" s="9" t="str">
        <f t="shared" si="36"/>
        <v/>
      </c>
      <c r="T69" s="83"/>
      <c r="U69" s="59"/>
      <c r="V69" s="59"/>
      <c r="W69" s="58" t="str">
        <f t="shared" ref="W69:W132" si="70">G69</f>
        <v/>
      </c>
      <c r="X69" s="73" t="str">
        <f t="shared" ref="X69:X132" si="71">K69</f>
        <v/>
      </c>
      <c r="Y69" s="74" t="str">
        <f t="shared" ref="Y69:Y132" si="72">M69</f>
        <v/>
      </c>
      <c r="Z69" s="77" t="str">
        <f t="shared" si="56"/>
        <v/>
      </c>
      <c r="AA69" s="75" t="str">
        <f t="shared" si="57"/>
        <v/>
      </c>
      <c r="AB69" s="75" t="str">
        <f t="shared" ref="AB69:AB132" si="73">IF(ISNUMBER(SMALL(AA:AA,ROW()-2)),SMALL(AA:AA,ROW()-2),"")</f>
        <v/>
      </c>
      <c r="AC69" s="60">
        <f t="shared" ref="AC69:AC132" si="74">IF(AB68&lt;&gt;AB69,AC68+1,AC68)</f>
        <v>1</v>
      </c>
      <c r="AF69" s="60" t="str">
        <f t="shared" si="48"/>
        <v/>
      </c>
      <c r="AG69" s="60">
        <f t="shared" si="58"/>
        <v>9</v>
      </c>
      <c r="AI69" s="60" t="str">
        <f t="shared" si="59"/>
        <v/>
      </c>
      <c r="AJ69" s="60">
        <f t="shared" ref="AJ69:AJ132" si="75">IF(AI68&lt;&gt;AI69,AJ68+1,AJ68)</f>
        <v>1</v>
      </c>
      <c r="AL69" s="60" t="str">
        <f t="shared" si="49"/>
        <v/>
      </c>
      <c r="AM69" s="60">
        <f t="shared" ref="AM69:AM132" si="76">IF(AL68&lt;&gt;AL69,AM68+1,AM68)</f>
        <v>1</v>
      </c>
      <c r="AO69" s="60" t="str">
        <f t="shared" si="50"/>
        <v/>
      </c>
      <c r="AP69" s="60">
        <f t="shared" ref="AP69:AP132" si="77">IF(AO68&lt;&gt;AO69,AP68+1,AP68)</f>
        <v>6</v>
      </c>
      <c r="AR69" s="60" t="str">
        <f>IF(ISNUMBER(SMALL(#REF!,ROW()-2)),SMALL(#REF!,ROW()-2),"")</f>
        <v/>
      </c>
      <c r="AS69" s="60">
        <f t="shared" ref="AS69:AS132" si="78">IF(AR68&lt;&gt;AR69,AS68+1,AS68)</f>
        <v>1</v>
      </c>
      <c r="AU69" s="111" t="e">
        <f>IF(#REF!,#REF!+0,)</f>
        <v>#REF!</v>
      </c>
      <c r="AV69" s="61" t="str">
        <f t="shared" si="51"/>
        <v/>
      </c>
      <c r="AX69" s="107" t="str">
        <f>IF(ISNUMBER(AU69),VLOOKUP(AU69,AV:AW,2,FALSE),"")</f>
        <v/>
      </c>
      <c r="AY69" s="91"/>
      <c r="AZ69" s="107" t="str">
        <f>P69</f>
        <v/>
      </c>
      <c r="BA69" s="60" t="str">
        <f t="shared" si="52"/>
        <v/>
      </c>
      <c r="BB69" s="60">
        <f t="shared" si="60"/>
        <v>1</v>
      </c>
      <c r="BC69" s="107" t="str">
        <f>IF(ISNUMBER(AZ69),VLOOKUP(AZ69,BA:BB,2,FALSE),"")</f>
        <v/>
      </c>
      <c r="BE69" s="60" t="str">
        <f t="shared" si="61"/>
        <v/>
      </c>
      <c r="BF69" s="60">
        <f t="shared" si="62"/>
        <v>1</v>
      </c>
      <c r="BI69" s="107" t="str">
        <f>P69</f>
        <v/>
      </c>
      <c r="BJ69" s="116">
        <f>SUM(G69,G70,G71)</f>
        <v>0</v>
      </c>
      <c r="BK69" s="121">
        <f>SUM(I69,I70,I71)</f>
        <v>0</v>
      </c>
      <c r="BL69" s="122">
        <f>SUM(M69,M70,M71)</f>
        <v>0</v>
      </c>
      <c r="BM69" s="122" t="str">
        <f>O69</f>
        <v/>
      </c>
      <c r="BN69" s="122" t="e">
        <f>#REF!</f>
        <v>#REF!</v>
      </c>
      <c r="BO69" s="122">
        <f>SUM(K69,K70,K71)</f>
        <v>0</v>
      </c>
      <c r="BP69" s="122" t="e">
        <f>#REF!</f>
        <v>#REF!</v>
      </c>
      <c r="BQ69" s="126" t="str">
        <f>IF(ISNUMBER(P69),CONCATENATE(BI69+100,BJ69+100,BK69+100,BO69+100,BL69+100,BM69+100)+0,"")</f>
        <v/>
      </c>
      <c r="BR69" s="126" t="str">
        <f>IF(ISNUMBER(SMALL(BQ:BQ,ROW()-2)),SMALL(BQ:BQ,ROW()-2),"")</f>
        <v/>
      </c>
      <c r="BS69" s="75" t="str">
        <f t="shared" si="63"/>
        <v/>
      </c>
      <c r="BT69" s="60">
        <f t="shared" si="64"/>
        <v>1</v>
      </c>
      <c r="BW69" s="60" t="str">
        <f t="shared" si="65"/>
        <v/>
      </c>
      <c r="BX69" s="60">
        <f t="shared" si="66"/>
        <v>3</v>
      </c>
      <c r="BZ69" s="59" t="str">
        <f t="shared" si="67"/>
        <v xml:space="preserve"> </v>
      </c>
      <c r="CD69" s="59"/>
      <c r="CE69" s="59"/>
      <c r="CF69" s="59" t="str">
        <f t="shared" si="68"/>
        <v xml:space="preserve"> </v>
      </c>
      <c r="CG69" s="102" t="str">
        <f>VLOOKUP(N69,AO:AP,2,FALSE)</f>
        <v xml:space="preserve"> </v>
      </c>
      <c r="CH69" s="68" t="str">
        <f t="shared" si="69"/>
        <v/>
      </c>
      <c r="CI69" s="59"/>
      <c r="CJ69" s="59"/>
      <c r="CK69" s="59"/>
      <c r="CL69" s="95"/>
      <c r="CM69" s="95"/>
      <c r="CN69" s="95"/>
      <c r="CO69" s="95"/>
      <c r="CP69" s="95"/>
      <c r="CQ69" s="95"/>
      <c r="CR69" s="95"/>
      <c r="CS69" s="95"/>
      <c r="CT69" s="95"/>
      <c r="CU69" s="95"/>
      <c r="CV69" s="95"/>
      <c r="CW69" s="95"/>
    </row>
    <row r="70" spans="1:101" ht="12" customHeight="1">
      <c r="A70" s="15"/>
      <c r="B70" s="13" t="str">
        <f t="shared" si="45"/>
        <v/>
      </c>
      <c r="C70" s="27" t="str">
        <f>CONCATENATE(B71,"B")</f>
        <v>23B</v>
      </c>
      <c r="D70" s="52"/>
      <c r="E70" s="131"/>
      <c r="F70" s="34"/>
      <c r="G70" s="8" t="str">
        <f t="shared" si="46"/>
        <v/>
      </c>
      <c r="H70" s="34"/>
      <c r="I70" s="8" t="str">
        <f t="shared" si="53"/>
        <v/>
      </c>
      <c r="J70" s="38"/>
      <c r="K70" s="8" t="str">
        <f t="shared" si="54"/>
        <v/>
      </c>
      <c r="L70" s="34"/>
      <c r="M70" s="8" t="str">
        <f t="shared" si="47"/>
        <v/>
      </c>
      <c r="N70" s="113"/>
      <c r="O70" s="114"/>
      <c r="P70" s="114"/>
      <c r="Q70" s="112"/>
      <c r="R70" s="19" t="str">
        <f t="shared" si="55"/>
        <v/>
      </c>
      <c r="S70" s="9" t="str">
        <f t="shared" si="36"/>
        <v/>
      </c>
      <c r="T70" s="83"/>
      <c r="U70" s="59"/>
      <c r="V70" s="59"/>
      <c r="W70" s="58" t="str">
        <f t="shared" si="70"/>
        <v/>
      </c>
      <c r="X70" s="73" t="str">
        <f t="shared" si="71"/>
        <v/>
      </c>
      <c r="Y70" s="74" t="str">
        <f t="shared" si="72"/>
        <v/>
      </c>
      <c r="Z70" s="77" t="str">
        <f t="shared" si="56"/>
        <v/>
      </c>
      <c r="AA70" s="75" t="str">
        <f t="shared" si="57"/>
        <v/>
      </c>
      <c r="AB70" s="75" t="str">
        <f t="shared" si="73"/>
        <v/>
      </c>
      <c r="AC70" s="60">
        <f t="shared" si="74"/>
        <v>1</v>
      </c>
      <c r="AF70" s="60" t="str">
        <f t="shared" si="48"/>
        <v/>
      </c>
      <c r="AG70" s="60">
        <f t="shared" si="58"/>
        <v>9</v>
      </c>
      <c r="AI70" s="60" t="str">
        <f t="shared" si="59"/>
        <v/>
      </c>
      <c r="AJ70" s="60">
        <f t="shared" si="75"/>
        <v>1</v>
      </c>
      <c r="AL70" s="60" t="str">
        <f t="shared" si="49"/>
        <v/>
      </c>
      <c r="AM70" s="60">
        <f t="shared" si="76"/>
        <v>1</v>
      </c>
      <c r="AO70" s="60" t="str">
        <f t="shared" si="50"/>
        <v/>
      </c>
      <c r="AP70" s="60">
        <f t="shared" si="77"/>
        <v>6</v>
      </c>
      <c r="AR70" s="60" t="str">
        <f>IF(ISNUMBER(SMALL(#REF!,ROW()-2)),SMALL(#REF!,ROW()-2),"")</f>
        <v/>
      </c>
      <c r="AS70" s="60">
        <f t="shared" si="78"/>
        <v>1</v>
      </c>
      <c r="AU70" s="111"/>
      <c r="AV70" s="61" t="str">
        <f t="shared" si="51"/>
        <v/>
      </c>
      <c r="AX70" s="107"/>
      <c r="AY70" s="91"/>
      <c r="AZ70" s="107"/>
      <c r="BA70" s="60" t="str">
        <f t="shared" si="52"/>
        <v/>
      </c>
      <c r="BB70" s="60">
        <f t="shared" si="60"/>
        <v>1</v>
      </c>
      <c r="BC70" s="107"/>
      <c r="BE70" s="60" t="str">
        <f t="shared" si="61"/>
        <v/>
      </c>
      <c r="BF70" s="60">
        <f t="shared" si="62"/>
        <v>1</v>
      </c>
      <c r="BI70" s="107"/>
      <c r="BJ70" s="116"/>
      <c r="BK70" s="121"/>
      <c r="BL70" s="116"/>
      <c r="BM70" s="116"/>
      <c r="BN70" s="122"/>
      <c r="BO70" s="116"/>
      <c r="BP70" s="122"/>
      <c r="BQ70" s="126"/>
      <c r="BR70" s="126"/>
      <c r="BS70" s="75" t="str">
        <f t="shared" si="63"/>
        <v/>
      </c>
      <c r="BT70" s="60">
        <f t="shared" si="64"/>
        <v>1</v>
      </c>
      <c r="BW70" s="60" t="str">
        <f t="shared" si="65"/>
        <v/>
      </c>
      <c r="BX70" s="60">
        <f t="shared" si="66"/>
        <v>3</v>
      </c>
      <c r="BZ70" s="59" t="str">
        <f t="shared" si="67"/>
        <v xml:space="preserve"> </v>
      </c>
      <c r="CD70" s="59"/>
      <c r="CE70" s="59"/>
      <c r="CF70" s="59" t="str">
        <f t="shared" si="68"/>
        <v xml:space="preserve"> </v>
      </c>
      <c r="CG70" s="102"/>
      <c r="CH70" s="68" t="str">
        <f t="shared" si="69"/>
        <v/>
      </c>
      <c r="CI70" s="59"/>
      <c r="CJ70" s="59"/>
      <c r="CK70" s="59"/>
      <c r="CL70" s="95"/>
      <c r="CM70" s="95"/>
      <c r="CN70" s="95"/>
      <c r="CO70" s="95"/>
      <c r="CP70" s="95"/>
      <c r="CQ70" s="95"/>
      <c r="CR70" s="95"/>
      <c r="CS70" s="95"/>
      <c r="CT70" s="95"/>
      <c r="CU70" s="95"/>
      <c r="CV70" s="95"/>
      <c r="CW70" s="95"/>
    </row>
    <row r="71" spans="1:101" ht="12" customHeight="1">
      <c r="A71" s="15"/>
      <c r="B71" s="13">
        <f t="shared" si="45"/>
        <v>23</v>
      </c>
      <c r="C71" s="27" t="str">
        <f>CONCATENATE(B71,"C")</f>
        <v>23C</v>
      </c>
      <c r="D71" s="52"/>
      <c r="E71" s="131"/>
      <c r="F71" s="34"/>
      <c r="G71" s="8" t="str">
        <f t="shared" si="46"/>
        <v/>
      </c>
      <c r="H71" s="34"/>
      <c r="I71" s="8" t="str">
        <f t="shared" si="53"/>
        <v/>
      </c>
      <c r="J71" s="38"/>
      <c r="K71" s="8" t="str">
        <f t="shared" si="54"/>
        <v/>
      </c>
      <c r="L71" s="34"/>
      <c r="M71" s="8" t="str">
        <f t="shared" si="47"/>
        <v/>
      </c>
      <c r="N71" s="113"/>
      <c r="O71" s="114"/>
      <c r="P71" s="114"/>
      <c r="Q71" s="112"/>
      <c r="R71" s="19" t="str">
        <f t="shared" si="55"/>
        <v/>
      </c>
      <c r="S71" s="9" t="str">
        <f t="shared" si="36"/>
        <v/>
      </c>
      <c r="T71" s="83"/>
      <c r="U71" s="59"/>
      <c r="V71" s="59"/>
      <c r="W71" s="58" t="str">
        <f t="shared" si="70"/>
        <v/>
      </c>
      <c r="X71" s="73" t="str">
        <f t="shared" si="71"/>
        <v/>
      </c>
      <c r="Y71" s="74" t="str">
        <f t="shared" si="72"/>
        <v/>
      </c>
      <c r="Z71" s="77" t="str">
        <f t="shared" si="56"/>
        <v/>
      </c>
      <c r="AA71" s="75" t="str">
        <f t="shared" si="57"/>
        <v/>
      </c>
      <c r="AB71" s="75" t="str">
        <f t="shared" si="73"/>
        <v/>
      </c>
      <c r="AC71" s="60">
        <f t="shared" si="74"/>
        <v>1</v>
      </c>
      <c r="AF71" s="60" t="str">
        <f t="shared" si="48"/>
        <v/>
      </c>
      <c r="AG71" s="60">
        <f t="shared" si="58"/>
        <v>9</v>
      </c>
      <c r="AI71" s="60" t="str">
        <f t="shared" si="59"/>
        <v/>
      </c>
      <c r="AJ71" s="60">
        <f t="shared" si="75"/>
        <v>1</v>
      </c>
      <c r="AL71" s="60" t="str">
        <f t="shared" si="49"/>
        <v/>
      </c>
      <c r="AM71" s="60">
        <f t="shared" si="76"/>
        <v>1</v>
      </c>
      <c r="AO71" s="60" t="str">
        <f t="shared" si="50"/>
        <v/>
      </c>
      <c r="AP71" s="60">
        <f t="shared" si="77"/>
        <v>6</v>
      </c>
      <c r="AR71" s="60" t="str">
        <f>IF(ISNUMBER(SMALL(#REF!,ROW()-2)),SMALL(#REF!,ROW()-2),"")</f>
        <v/>
      </c>
      <c r="AS71" s="60">
        <f t="shared" si="78"/>
        <v>1</v>
      </c>
      <c r="AU71" s="111"/>
      <c r="AV71" s="61" t="str">
        <f t="shared" si="51"/>
        <v/>
      </c>
      <c r="AX71" s="107"/>
      <c r="AY71" s="91"/>
      <c r="AZ71" s="107"/>
      <c r="BA71" s="60" t="str">
        <f t="shared" si="52"/>
        <v/>
      </c>
      <c r="BB71" s="60">
        <f t="shared" si="60"/>
        <v>1</v>
      </c>
      <c r="BC71" s="107"/>
      <c r="BE71" s="60" t="str">
        <f t="shared" si="61"/>
        <v/>
      </c>
      <c r="BF71" s="60">
        <f t="shared" si="62"/>
        <v>1</v>
      </c>
      <c r="BI71" s="107"/>
      <c r="BJ71" s="116"/>
      <c r="BK71" s="121"/>
      <c r="BL71" s="116"/>
      <c r="BM71" s="116"/>
      <c r="BN71" s="122"/>
      <c r="BO71" s="116"/>
      <c r="BP71" s="122"/>
      <c r="BQ71" s="126"/>
      <c r="BR71" s="126"/>
      <c r="BS71" s="75" t="str">
        <f t="shared" si="63"/>
        <v/>
      </c>
      <c r="BT71" s="60">
        <f t="shared" si="64"/>
        <v>1</v>
      </c>
      <c r="BW71" s="60" t="str">
        <f t="shared" si="65"/>
        <v/>
      </c>
      <c r="BX71" s="60">
        <f t="shared" si="66"/>
        <v>3</v>
      </c>
      <c r="BZ71" s="59" t="str">
        <f t="shared" si="67"/>
        <v xml:space="preserve"> </v>
      </c>
      <c r="CD71" s="59"/>
      <c r="CE71" s="59"/>
      <c r="CF71" s="59" t="str">
        <f t="shared" si="68"/>
        <v xml:space="preserve"> </v>
      </c>
      <c r="CG71" s="103"/>
      <c r="CH71" s="68" t="str">
        <f t="shared" si="69"/>
        <v/>
      </c>
      <c r="CI71" s="59"/>
      <c r="CJ71" s="59"/>
      <c r="CK71" s="59"/>
      <c r="CL71" s="95"/>
      <c r="CM71" s="95"/>
      <c r="CN71" s="95"/>
      <c r="CO71" s="95"/>
      <c r="CP71" s="95"/>
      <c r="CQ71" s="95"/>
      <c r="CR71" s="95"/>
      <c r="CS71" s="95"/>
      <c r="CT71" s="95"/>
      <c r="CU71" s="95"/>
      <c r="CV71" s="95"/>
      <c r="CW71" s="95"/>
    </row>
    <row r="72" spans="1:101" ht="12" customHeight="1">
      <c r="A72" s="15"/>
      <c r="B72" s="13" t="str">
        <f t="shared" si="45"/>
        <v/>
      </c>
      <c r="C72" s="27" t="str">
        <f>CONCATENATE(B74,"A")</f>
        <v>24A</v>
      </c>
      <c r="D72" s="52"/>
      <c r="E72" s="131"/>
      <c r="F72" s="34"/>
      <c r="G72" s="8" t="str">
        <f t="shared" si="46"/>
        <v/>
      </c>
      <c r="H72" s="34"/>
      <c r="I72" s="8" t="str">
        <f t="shared" si="53"/>
        <v/>
      </c>
      <c r="J72" s="38"/>
      <c r="K72" s="8" t="str">
        <f t="shared" si="54"/>
        <v/>
      </c>
      <c r="L72" s="34"/>
      <c r="M72" s="19" t="str">
        <f t="shared" si="47"/>
        <v/>
      </c>
      <c r="N72" s="113"/>
      <c r="O72" s="115" t="str">
        <f>IF(ISBLANK(N72),"",IF(N72=0,$CF$2,CG72))</f>
        <v/>
      </c>
      <c r="P72" s="114" t="str">
        <f>IF(ISNUMBER(O72),IF(ISNUMBER(O72),IF(ISNUMBER(O72),O72+G72+G73+G74+I72+I73+I74+K72+K73+K74+M72+M73+M74,""),""),"")</f>
        <v/>
      </c>
      <c r="Q72" s="112" t="str">
        <f>IF(ISNUMBER(P72),VLOOKUP(BQ72,BS:BT,2,FALSE),"")</f>
        <v/>
      </c>
      <c r="R72" s="19" t="str">
        <f t="shared" si="55"/>
        <v/>
      </c>
      <c r="S72" s="20" t="str">
        <f t="shared" si="36"/>
        <v/>
      </c>
      <c r="T72" s="83"/>
      <c r="U72" s="59"/>
      <c r="V72" s="59"/>
      <c r="W72" s="58" t="str">
        <f t="shared" si="70"/>
        <v/>
      </c>
      <c r="X72" s="73" t="str">
        <f t="shared" si="71"/>
        <v/>
      </c>
      <c r="Y72" s="74" t="str">
        <f t="shared" si="72"/>
        <v/>
      </c>
      <c r="Z72" s="77" t="str">
        <f t="shared" si="56"/>
        <v/>
      </c>
      <c r="AA72" s="75" t="str">
        <f t="shared" si="57"/>
        <v/>
      </c>
      <c r="AB72" s="75" t="str">
        <f t="shared" si="73"/>
        <v/>
      </c>
      <c r="AC72" s="60">
        <f t="shared" si="74"/>
        <v>1</v>
      </c>
      <c r="AF72" s="60" t="str">
        <f t="shared" si="48"/>
        <v/>
      </c>
      <c r="AG72" s="60">
        <f t="shared" si="58"/>
        <v>9</v>
      </c>
      <c r="AI72" s="60" t="str">
        <f t="shared" si="59"/>
        <v/>
      </c>
      <c r="AJ72" s="60">
        <f t="shared" si="75"/>
        <v>1</v>
      </c>
      <c r="AL72" s="60" t="str">
        <f t="shared" si="49"/>
        <v/>
      </c>
      <c r="AM72" s="60">
        <f t="shared" si="76"/>
        <v>1</v>
      </c>
      <c r="AO72" s="60" t="str">
        <f t="shared" si="50"/>
        <v/>
      </c>
      <c r="AP72" s="60">
        <f t="shared" si="77"/>
        <v>6</v>
      </c>
      <c r="AR72" s="60" t="str">
        <f>IF(ISNUMBER(SMALL(#REF!,ROW()-2)),SMALL(#REF!,ROW()-2),"")</f>
        <v/>
      </c>
      <c r="AS72" s="60">
        <f t="shared" si="78"/>
        <v>1</v>
      </c>
      <c r="AU72" s="111" t="e">
        <f>IF(#REF!,#REF!+0,)</f>
        <v>#REF!</v>
      </c>
      <c r="AV72" s="61" t="str">
        <f t="shared" si="51"/>
        <v/>
      </c>
      <c r="AX72" s="107" t="str">
        <f>IF(ISNUMBER(AU72),VLOOKUP(AU72,AV:AW,2,FALSE),"")</f>
        <v/>
      </c>
      <c r="AY72" s="91"/>
      <c r="AZ72" s="107" t="str">
        <f>P72</f>
        <v/>
      </c>
      <c r="BA72" s="60" t="str">
        <f t="shared" si="52"/>
        <v/>
      </c>
      <c r="BB72" s="60">
        <f t="shared" si="60"/>
        <v>1</v>
      </c>
      <c r="BC72" s="107" t="str">
        <f>IF(ISNUMBER(AZ72),VLOOKUP(AZ72,BA:BB,2,FALSE),"")</f>
        <v/>
      </c>
      <c r="BE72" s="60" t="str">
        <f t="shared" si="61"/>
        <v/>
      </c>
      <c r="BF72" s="60">
        <f t="shared" si="62"/>
        <v>1</v>
      </c>
      <c r="BI72" s="107" t="str">
        <f>P72</f>
        <v/>
      </c>
      <c r="BJ72" s="116">
        <f>SUM(G72,G73,G74)</f>
        <v>0</v>
      </c>
      <c r="BK72" s="121">
        <f>SUM(I72,I73,I74)</f>
        <v>0</v>
      </c>
      <c r="BL72" s="122">
        <f>SUM(M72,M73,M74)</f>
        <v>0</v>
      </c>
      <c r="BM72" s="122" t="str">
        <f>O72</f>
        <v/>
      </c>
      <c r="BN72" s="122" t="e">
        <f>#REF!</f>
        <v>#REF!</v>
      </c>
      <c r="BO72" s="122">
        <f>SUM(K72,K73,K74)</f>
        <v>0</v>
      </c>
      <c r="BP72" s="122" t="e">
        <f>#REF!</f>
        <v>#REF!</v>
      </c>
      <c r="BQ72" s="126" t="str">
        <f>IF(ISNUMBER(P72),CONCATENATE(BI72+100,BJ72+100,BK72+100,BO72+100,BL72+100,BM72+100)+0,"")</f>
        <v/>
      </c>
      <c r="BR72" s="126" t="str">
        <f>IF(ISNUMBER(SMALL(BQ:BQ,ROW()-2)),SMALL(BQ:BQ,ROW()-2),"")</f>
        <v/>
      </c>
      <c r="BS72" s="75" t="str">
        <f t="shared" si="63"/>
        <v/>
      </c>
      <c r="BT72" s="60">
        <f t="shared" si="64"/>
        <v>1</v>
      </c>
      <c r="BW72" s="60" t="str">
        <f t="shared" si="65"/>
        <v/>
      </c>
      <c r="BX72" s="60">
        <f t="shared" si="66"/>
        <v>3</v>
      </c>
      <c r="BZ72" s="59" t="str">
        <f t="shared" si="67"/>
        <v xml:space="preserve"> </v>
      </c>
      <c r="CD72" s="59"/>
      <c r="CE72" s="59"/>
      <c r="CF72" s="59" t="str">
        <f t="shared" si="68"/>
        <v xml:space="preserve"> </v>
      </c>
      <c r="CG72" s="104" t="str">
        <f>VLOOKUP(N72,AO:AP,2,FALSE)</f>
        <v xml:space="preserve"> </v>
      </c>
      <c r="CH72" s="68" t="str">
        <f t="shared" si="69"/>
        <v/>
      </c>
      <c r="CI72" s="59"/>
      <c r="CJ72" s="59"/>
      <c r="CK72" s="59"/>
      <c r="CL72" s="95"/>
      <c r="CM72" s="95"/>
      <c r="CN72" s="95"/>
      <c r="CO72" s="95"/>
      <c r="CP72" s="95"/>
      <c r="CQ72" s="95"/>
      <c r="CR72" s="95"/>
      <c r="CS72" s="95"/>
      <c r="CT72" s="95"/>
      <c r="CU72" s="95"/>
      <c r="CV72" s="95"/>
      <c r="CW72" s="95"/>
    </row>
    <row r="73" spans="1:101" ht="12" customHeight="1">
      <c r="A73" s="15"/>
      <c r="B73" s="13" t="str">
        <f t="shared" si="45"/>
        <v/>
      </c>
      <c r="C73" s="27" t="str">
        <f>CONCATENATE(B74,"B")</f>
        <v>24B</v>
      </c>
      <c r="D73" s="52"/>
      <c r="E73" s="131"/>
      <c r="F73" s="34"/>
      <c r="G73" s="8" t="str">
        <f t="shared" si="46"/>
        <v/>
      </c>
      <c r="H73" s="34"/>
      <c r="I73" s="8" t="str">
        <f t="shared" si="53"/>
        <v/>
      </c>
      <c r="J73" s="38"/>
      <c r="K73" s="8" t="str">
        <f t="shared" si="54"/>
        <v/>
      </c>
      <c r="L73" s="34"/>
      <c r="M73" s="19" t="str">
        <f t="shared" si="47"/>
        <v/>
      </c>
      <c r="N73" s="113"/>
      <c r="O73" s="115"/>
      <c r="P73" s="114"/>
      <c r="Q73" s="112"/>
      <c r="R73" s="19" t="str">
        <f t="shared" si="55"/>
        <v/>
      </c>
      <c r="S73" s="20" t="str">
        <f t="shared" ref="S73:S136" si="79">IF(ISNUMBER(R73),VLOOKUP(AA73,AB:AC,2,FALSE),"")</f>
        <v/>
      </c>
      <c r="T73" s="83"/>
      <c r="U73" s="59"/>
      <c r="V73" s="59"/>
      <c r="W73" s="58" t="str">
        <f t="shared" si="70"/>
        <v/>
      </c>
      <c r="X73" s="73" t="str">
        <f t="shared" si="71"/>
        <v/>
      </c>
      <c r="Y73" s="74" t="str">
        <f t="shared" si="72"/>
        <v/>
      </c>
      <c r="Z73" s="77" t="str">
        <f t="shared" si="56"/>
        <v/>
      </c>
      <c r="AA73" s="75" t="str">
        <f t="shared" si="57"/>
        <v/>
      </c>
      <c r="AB73" s="75" t="str">
        <f t="shared" si="73"/>
        <v/>
      </c>
      <c r="AC73" s="60">
        <f t="shared" si="74"/>
        <v>1</v>
      </c>
      <c r="AF73" s="60" t="str">
        <f t="shared" si="48"/>
        <v/>
      </c>
      <c r="AG73" s="60">
        <f t="shared" si="58"/>
        <v>9</v>
      </c>
      <c r="AI73" s="60" t="str">
        <f t="shared" si="59"/>
        <v/>
      </c>
      <c r="AJ73" s="60">
        <f t="shared" si="75"/>
        <v>1</v>
      </c>
      <c r="AL73" s="60" t="str">
        <f t="shared" si="49"/>
        <v/>
      </c>
      <c r="AM73" s="60">
        <f t="shared" si="76"/>
        <v>1</v>
      </c>
      <c r="AO73" s="60" t="str">
        <f t="shared" si="50"/>
        <v/>
      </c>
      <c r="AP73" s="60">
        <f t="shared" si="77"/>
        <v>6</v>
      </c>
      <c r="AR73" s="60" t="str">
        <f>IF(ISNUMBER(SMALL(#REF!,ROW()-2)),SMALL(#REF!,ROW()-2),"")</f>
        <v/>
      </c>
      <c r="AS73" s="60">
        <f t="shared" si="78"/>
        <v>1</v>
      </c>
      <c r="AU73" s="111"/>
      <c r="AV73" s="61" t="str">
        <f t="shared" si="51"/>
        <v/>
      </c>
      <c r="AX73" s="107"/>
      <c r="AY73" s="91"/>
      <c r="AZ73" s="107"/>
      <c r="BA73" s="60" t="str">
        <f t="shared" si="52"/>
        <v/>
      </c>
      <c r="BB73" s="60">
        <f t="shared" si="60"/>
        <v>1</v>
      </c>
      <c r="BC73" s="107"/>
      <c r="BE73" s="60" t="str">
        <f t="shared" si="61"/>
        <v/>
      </c>
      <c r="BF73" s="60">
        <f t="shared" si="62"/>
        <v>1</v>
      </c>
      <c r="BI73" s="107"/>
      <c r="BJ73" s="116"/>
      <c r="BK73" s="121"/>
      <c r="BL73" s="116"/>
      <c r="BM73" s="116"/>
      <c r="BN73" s="122"/>
      <c r="BO73" s="116"/>
      <c r="BP73" s="122"/>
      <c r="BQ73" s="126"/>
      <c r="BR73" s="126"/>
      <c r="BS73" s="75" t="str">
        <f t="shared" si="63"/>
        <v/>
      </c>
      <c r="BT73" s="60">
        <f t="shared" si="64"/>
        <v>1</v>
      </c>
      <c r="BW73" s="60" t="str">
        <f t="shared" si="65"/>
        <v/>
      </c>
      <c r="BX73" s="60">
        <f t="shared" si="66"/>
        <v>3</v>
      </c>
      <c r="BZ73" s="59" t="str">
        <f t="shared" si="67"/>
        <v xml:space="preserve"> </v>
      </c>
      <c r="CD73" s="59"/>
      <c r="CE73" s="59"/>
      <c r="CF73" s="59" t="str">
        <f t="shared" si="68"/>
        <v xml:space="preserve"> </v>
      </c>
      <c r="CG73" s="104"/>
      <c r="CH73" s="68" t="str">
        <f t="shared" si="69"/>
        <v/>
      </c>
      <c r="CI73" s="59"/>
      <c r="CJ73" s="59"/>
      <c r="CK73" s="59"/>
      <c r="CL73" s="95"/>
      <c r="CM73" s="95"/>
      <c r="CN73" s="95"/>
      <c r="CO73" s="95"/>
      <c r="CP73" s="95"/>
      <c r="CQ73" s="95"/>
      <c r="CR73" s="95"/>
      <c r="CS73" s="95"/>
      <c r="CT73" s="95"/>
      <c r="CU73" s="95"/>
      <c r="CV73" s="95"/>
      <c r="CW73" s="95"/>
    </row>
    <row r="74" spans="1:101" ht="12" customHeight="1">
      <c r="A74" s="15"/>
      <c r="B74" s="13">
        <f t="shared" si="45"/>
        <v>24</v>
      </c>
      <c r="C74" s="27" t="str">
        <f>CONCATENATE(B74,"C")</f>
        <v>24C</v>
      </c>
      <c r="D74" s="52"/>
      <c r="E74" s="131"/>
      <c r="F74" s="34"/>
      <c r="G74" s="8" t="str">
        <f t="shared" si="46"/>
        <v/>
      </c>
      <c r="H74" s="34"/>
      <c r="I74" s="8" t="str">
        <f t="shared" si="53"/>
        <v/>
      </c>
      <c r="J74" s="38"/>
      <c r="K74" s="8" t="str">
        <f t="shared" si="54"/>
        <v/>
      </c>
      <c r="L74" s="34"/>
      <c r="M74" s="19" t="str">
        <f t="shared" si="47"/>
        <v/>
      </c>
      <c r="N74" s="113"/>
      <c r="O74" s="115"/>
      <c r="P74" s="114"/>
      <c r="Q74" s="112"/>
      <c r="R74" s="19" t="str">
        <f t="shared" si="55"/>
        <v/>
      </c>
      <c r="S74" s="20" t="str">
        <f t="shared" si="79"/>
        <v/>
      </c>
      <c r="T74" s="83"/>
      <c r="U74" s="59"/>
      <c r="V74" s="59"/>
      <c r="W74" s="58" t="str">
        <f t="shared" si="70"/>
        <v/>
      </c>
      <c r="X74" s="73" t="str">
        <f t="shared" si="71"/>
        <v/>
      </c>
      <c r="Y74" s="74" t="str">
        <f t="shared" si="72"/>
        <v/>
      </c>
      <c r="Z74" s="77" t="str">
        <f t="shared" si="56"/>
        <v/>
      </c>
      <c r="AA74" s="75" t="str">
        <f t="shared" si="57"/>
        <v/>
      </c>
      <c r="AB74" s="75" t="str">
        <f t="shared" si="73"/>
        <v/>
      </c>
      <c r="AC74" s="60">
        <f t="shared" si="74"/>
        <v>1</v>
      </c>
      <c r="AF74" s="60" t="str">
        <f t="shared" si="48"/>
        <v/>
      </c>
      <c r="AG74" s="60">
        <f t="shared" si="58"/>
        <v>9</v>
      </c>
      <c r="AI74" s="60" t="str">
        <f t="shared" si="59"/>
        <v/>
      </c>
      <c r="AJ74" s="60">
        <f t="shared" si="75"/>
        <v>1</v>
      </c>
      <c r="AL74" s="60" t="str">
        <f t="shared" si="49"/>
        <v/>
      </c>
      <c r="AM74" s="60">
        <f t="shared" si="76"/>
        <v>1</v>
      </c>
      <c r="AO74" s="60" t="str">
        <f t="shared" si="50"/>
        <v/>
      </c>
      <c r="AP74" s="60">
        <f t="shared" si="77"/>
        <v>6</v>
      </c>
      <c r="AR74" s="60" t="str">
        <f>IF(ISNUMBER(SMALL(#REF!,ROW()-2)),SMALL(#REF!,ROW()-2),"")</f>
        <v/>
      </c>
      <c r="AS74" s="60">
        <f t="shared" si="78"/>
        <v>1</v>
      </c>
      <c r="AU74" s="111"/>
      <c r="AV74" s="61" t="str">
        <f t="shared" si="51"/>
        <v/>
      </c>
      <c r="AX74" s="107"/>
      <c r="AY74" s="91"/>
      <c r="AZ74" s="107"/>
      <c r="BA74" s="60" t="str">
        <f t="shared" si="52"/>
        <v/>
      </c>
      <c r="BB74" s="60">
        <f t="shared" si="60"/>
        <v>1</v>
      </c>
      <c r="BC74" s="107"/>
      <c r="BE74" s="60" t="str">
        <f t="shared" si="61"/>
        <v/>
      </c>
      <c r="BF74" s="60">
        <f t="shared" si="62"/>
        <v>1</v>
      </c>
      <c r="BI74" s="107"/>
      <c r="BJ74" s="116"/>
      <c r="BK74" s="121"/>
      <c r="BL74" s="116"/>
      <c r="BM74" s="116"/>
      <c r="BN74" s="122"/>
      <c r="BO74" s="116"/>
      <c r="BP74" s="122"/>
      <c r="BQ74" s="126"/>
      <c r="BR74" s="126"/>
      <c r="BS74" s="75" t="str">
        <f t="shared" si="63"/>
        <v/>
      </c>
      <c r="BT74" s="60">
        <f t="shared" si="64"/>
        <v>1</v>
      </c>
      <c r="BW74" s="60" t="str">
        <f t="shared" si="65"/>
        <v/>
      </c>
      <c r="BX74" s="60">
        <f t="shared" si="66"/>
        <v>3</v>
      </c>
      <c r="BZ74" s="59" t="str">
        <f t="shared" si="67"/>
        <v xml:space="preserve"> </v>
      </c>
      <c r="CD74" s="59"/>
      <c r="CE74" s="59"/>
      <c r="CF74" s="59" t="str">
        <f t="shared" si="68"/>
        <v xml:space="preserve"> </v>
      </c>
      <c r="CG74" s="104"/>
      <c r="CH74" s="68" t="str">
        <f t="shared" si="69"/>
        <v/>
      </c>
      <c r="CI74" s="59"/>
      <c r="CJ74" s="59"/>
      <c r="CK74" s="59"/>
      <c r="CL74" s="95"/>
      <c r="CM74" s="95"/>
      <c r="CN74" s="95"/>
      <c r="CO74" s="95"/>
      <c r="CP74" s="95"/>
      <c r="CQ74" s="95"/>
      <c r="CR74" s="95"/>
      <c r="CS74" s="95"/>
      <c r="CT74" s="95"/>
      <c r="CU74" s="95"/>
      <c r="CV74" s="95"/>
      <c r="CW74" s="95"/>
    </row>
    <row r="75" spans="1:101" ht="12" customHeight="1">
      <c r="A75" s="15"/>
      <c r="B75" s="13" t="str">
        <f t="shared" si="45"/>
        <v/>
      </c>
      <c r="C75" s="27" t="str">
        <f>CONCATENATE(B77,"A")</f>
        <v>25A</v>
      </c>
      <c r="D75" s="52"/>
      <c r="E75" s="131"/>
      <c r="F75" s="34"/>
      <c r="G75" s="8" t="str">
        <f t="shared" si="46"/>
        <v/>
      </c>
      <c r="H75" s="34"/>
      <c r="I75" s="8" t="str">
        <f t="shared" si="53"/>
        <v/>
      </c>
      <c r="J75" s="38"/>
      <c r="K75" s="8" t="str">
        <f t="shared" si="54"/>
        <v/>
      </c>
      <c r="L75" s="34"/>
      <c r="M75" s="29" t="str">
        <f t="shared" si="47"/>
        <v/>
      </c>
      <c r="N75" s="113"/>
      <c r="O75" s="114" t="str">
        <f>IF(ISBLANK(N75),"",IF(N75=0,$CF$2,CG75))</f>
        <v/>
      </c>
      <c r="P75" s="114" t="str">
        <f>IF(ISNUMBER(O75),IF(ISNUMBER(O75),IF(ISNUMBER(O75),O75+G75+G76+G77+I75+I76+I77+K75+K76+K77+M75+M76+M77,""),""),"")</f>
        <v/>
      </c>
      <c r="Q75" s="112" t="str">
        <f>IF(ISNUMBER(P75),VLOOKUP(BQ75,BS:BT,2,FALSE),"")</f>
        <v/>
      </c>
      <c r="R75" s="19" t="str">
        <f t="shared" si="55"/>
        <v/>
      </c>
      <c r="S75" s="9" t="str">
        <f t="shared" si="79"/>
        <v/>
      </c>
      <c r="T75" s="83"/>
      <c r="U75" s="59"/>
      <c r="V75" s="59"/>
      <c r="W75" s="58" t="str">
        <f t="shared" si="70"/>
        <v/>
      </c>
      <c r="X75" s="73" t="str">
        <f t="shared" si="71"/>
        <v/>
      </c>
      <c r="Y75" s="74" t="str">
        <f t="shared" si="72"/>
        <v/>
      </c>
      <c r="Z75" s="77" t="str">
        <f t="shared" si="56"/>
        <v/>
      </c>
      <c r="AA75" s="75" t="str">
        <f t="shared" si="57"/>
        <v/>
      </c>
      <c r="AB75" s="75" t="str">
        <f t="shared" si="73"/>
        <v/>
      </c>
      <c r="AC75" s="60">
        <f t="shared" si="74"/>
        <v>1</v>
      </c>
      <c r="AF75" s="60" t="str">
        <f t="shared" si="48"/>
        <v/>
      </c>
      <c r="AG75" s="60">
        <f t="shared" si="58"/>
        <v>9</v>
      </c>
      <c r="AI75" s="60" t="str">
        <f t="shared" si="59"/>
        <v/>
      </c>
      <c r="AJ75" s="60">
        <f t="shared" si="75"/>
        <v>1</v>
      </c>
      <c r="AL75" s="60" t="str">
        <f t="shared" si="49"/>
        <v/>
      </c>
      <c r="AM75" s="60">
        <f t="shared" si="76"/>
        <v>1</v>
      </c>
      <c r="AO75" s="60" t="str">
        <f t="shared" si="50"/>
        <v/>
      </c>
      <c r="AP75" s="60">
        <f t="shared" si="77"/>
        <v>6</v>
      </c>
      <c r="AR75" s="60" t="str">
        <f>IF(ISNUMBER(SMALL(#REF!,ROW()-2)),SMALL(#REF!,ROW()-2),"")</f>
        <v/>
      </c>
      <c r="AS75" s="60">
        <f t="shared" si="78"/>
        <v>1</v>
      </c>
      <c r="AU75" s="111" t="e">
        <f>IF(#REF!,#REF!+0,)</f>
        <v>#REF!</v>
      </c>
      <c r="AV75" s="61" t="str">
        <f t="shared" si="51"/>
        <v/>
      </c>
      <c r="AX75" s="107" t="str">
        <f>IF(ISNUMBER(AU75),VLOOKUP(AU75,AV:AW,2,FALSE),"")</f>
        <v/>
      </c>
      <c r="AY75" s="91"/>
      <c r="AZ75" s="107" t="str">
        <f>P75</f>
        <v/>
      </c>
      <c r="BA75" s="60" t="str">
        <f t="shared" si="52"/>
        <v/>
      </c>
      <c r="BB75" s="60">
        <f t="shared" si="60"/>
        <v>1</v>
      </c>
      <c r="BC75" s="107" t="str">
        <f>IF(ISNUMBER(AZ75),VLOOKUP(AZ75,BA:BB,2,FALSE),"")</f>
        <v/>
      </c>
      <c r="BE75" s="60" t="str">
        <f t="shared" si="61"/>
        <v/>
      </c>
      <c r="BF75" s="60">
        <f t="shared" si="62"/>
        <v>1</v>
      </c>
      <c r="BI75" s="107" t="str">
        <f>P75</f>
        <v/>
      </c>
      <c r="BJ75" s="116">
        <f>SUM(G75,G76,G77)</f>
        <v>0</v>
      </c>
      <c r="BK75" s="121">
        <f>SUM(I75,I76,I77)</f>
        <v>0</v>
      </c>
      <c r="BL75" s="122">
        <f>SUM(M75,M76,M77)</f>
        <v>0</v>
      </c>
      <c r="BM75" s="122" t="str">
        <f>O75</f>
        <v/>
      </c>
      <c r="BN75" s="122" t="e">
        <f>#REF!</f>
        <v>#REF!</v>
      </c>
      <c r="BO75" s="122">
        <f>SUM(K75,K76,K77)</f>
        <v>0</v>
      </c>
      <c r="BP75" s="122" t="e">
        <f>#REF!</f>
        <v>#REF!</v>
      </c>
      <c r="BQ75" s="126" t="str">
        <f>IF(ISNUMBER(P75),CONCATENATE(BI75+100,BJ75+100,BK75+100,BO75+100,BL75+100,BM75+100)+0,"")</f>
        <v/>
      </c>
      <c r="BR75" s="126" t="str">
        <f>IF(ISNUMBER(SMALL(BQ:BQ,ROW()-2)),SMALL(BQ:BQ,ROW()-2),"")</f>
        <v/>
      </c>
      <c r="BS75" s="75" t="str">
        <f t="shared" si="63"/>
        <v/>
      </c>
      <c r="BT75" s="60">
        <f t="shared" si="64"/>
        <v>1</v>
      </c>
      <c r="BW75" s="60" t="str">
        <f t="shared" si="65"/>
        <v/>
      </c>
      <c r="BX75" s="60">
        <f t="shared" si="66"/>
        <v>3</v>
      </c>
      <c r="BZ75" s="59" t="str">
        <f t="shared" si="67"/>
        <v xml:space="preserve"> </v>
      </c>
      <c r="CD75" s="59"/>
      <c r="CE75" s="59"/>
      <c r="CF75" s="59" t="str">
        <f t="shared" si="68"/>
        <v xml:space="preserve"> </v>
      </c>
      <c r="CG75" s="102" t="str">
        <f>VLOOKUP(N75,AO:AP,2,FALSE)</f>
        <v xml:space="preserve"> </v>
      </c>
      <c r="CH75" s="68" t="str">
        <f t="shared" si="69"/>
        <v/>
      </c>
      <c r="CI75" s="59"/>
      <c r="CJ75" s="59"/>
      <c r="CK75" s="59"/>
      <c r="CL75" s="95"/>
      <c r="CM75" s="95"/>
      <c r="CN75" s="95"/>
      <c r="CO75" s="95"/>
      <c r="CP75" s="95"/>
      <c r="CQ75" s="95"/>
      <c r="CR75" s="95"/>
      <c r="CS75" s="95"/>
      <c r="CT75" s="95"/>
      <c r="CU75" s="95"/>
      <c r="CV75" s="95"/>
      <c r="CW75" s="95"/>
    </row>
    <row r="76" spans="1:101" ht="12" customHeight="1">
      <c r="A76" s="15"/>
      <c r="B76" s="13" t="str">
        <f t="shared" si="45"/>
        <v/>
      </c>
      <c r="C76" s="27" t="str">
        <f>CONCATENATE(B77,"B")</f>
        <v>25B</v>
      </c>
      <c r="D76" s="52"/>
      <c r="E76" s="131"/>
      <c r="F76" s="34"/>
      <c r="G76" s="8" t="str">
        <f t="shared" si="46"/>
        <v/>
      </c>
      <c r="H76" s="34"/>
      <c r="I76" s="8" t="str">
        <f t="shared" si="53"/>
        <v/>
      </c>
      <c r="J76" s="38"/>
      <c r="K76" s="8" t="str">
        <f t="shared" si="54"/>
        <v/>
      </c>
      <c r="L76" s="34"/>
      <c r="M76" s="8" t="str">
        <f t="shared" si="47"/>
        <v/>
      </c>
      <c r="N76" s="113"/>
      <c r="O76" s="114"/>
      <c r="P76" s="114"/>
      <c r="Q76" s="112"/>
      <c r="R76" s="19" t="str">
        <f t="shared" si="55"/>
        <v/>
      </c>
      <c r="S76" s="9" t="str">
        <f t="shared" si="79"/>
        <v/>
      </c>
      <c r="T76" s="83"/>
      <c r="U76" s="59"/>
      <c r="V76" s="59"/>
      <c r="W76" s="58" t="str">
        <f t="shared" si="70"/>
        <v/>
      </c>
      <c r="X76" s="73" t="str">
        <f t="shared" si="71"/>
        <v/>
      </c>
      <c r="Y76" s="74" t="str">
        <f t="shared" si="72"/>
        <v/>
      </c>
      <c r="Z76" s="77" t="str">
        <f t="shared" si="56"/>
        <v/>
      </c>
      <c r="AA76" s="75" t="str">
        <f t="shared" si="57"/>
        <v/>
      </c>
      <c r="AB76" s="75" t="str">
        <f t="shared" si="73"/>
        <v/>
      </c>
      <c r="AC76" s="60">
        <f t="shared" si="74"/>
        <v>1</v>
      </c>
      <c r="AF76" s="60" t="str">
        <f t="shared" si="48"/>
        <v/>
      </c>
      <c r="AG76" s="60">
        <f t="shared" si="58"/>
        <v>9</v>
      </c>
      <c r="AI76" s="60" t="str">
        <f t="shared" si="59"/>
        <v/>
      </c>
      <c r="AJ76" s="60">
        <f t="shared" si="75"/>
        <v>1</v>
      </c>
      <c r="AL76" s="60" t="str">
        <f t="shared" si="49"/>
        <v/>
      </c>
      <c r="AM76" s="60">
        <f t="shared" si="76"/>
        <v>1</v>
      </c>
      <c r="AO76" s="60" t="str">
        <f t="shared" si="50"/>
        <v/>
      </c>
      <c r="AP76" s="60">
        <f t="shared" si="77"/>
        <v>6</v>
      </c>
      <c r="AR76" s="60" t="str">
        <f>IF(ISNUMBER(SMALL(#REF!,ROW()-2)),SMALL(#REF!,ROW()-2),"")</f>
        <v/>
      </c>
      <c r="AS76" s="60">
        <f t="shared" si="78"/>
        <v>1</v>
      </c>
      <c r="AU76" s="111"/>
      <c r="AV76" s="61" t="str">
        <f t="shared" si="51"/>
        <v/>
      </c>
      <c r="AX76" s="107"/>
      <c r="AY76" s="91"/>
      <c r="AZ76" s="107"/>
      <c r="BA76" s="60" t="str">
        <f t="shared" si="52"/>
        <v/>
      </c>
      <c r="BB76" s="60">
        <f t="shared" si="60"/>
        <v>1</v>
      </c>
      <c r="BC76" s="107"/>
      <c r="BE76" s="60" t="str">
        <f t="shared" si="61"/>
        <v/>
      </c>
      <c r="BF76" s="60">
        <f t="shared" si="62"/>
        <v>1</v>
      </c>
      <c r="BI76" s="107"/>
      <c r="BJ76" s="116"/>
      <c r="BK76" s="121"/>
      <c r="BL76" s="116"/>
      <c r="BM76" s="116"/>
      <c r="BN76" s="122"/>
      <c r="BO76" s="116"/>
      <c r="BP76" s="122"/>
      <c r="BQ76" s="126"/>
      <c r="BR76" s="126"/>
      <c r="BS76" s="75" t="str">
        <f t="shared" si="63"/>
        <v/>
      </c>
      <c r="BT76" s="60">
        <f t="shared" si="64"/>
        <v>1</v>
      </c>
      <c r="BW76" s="60" t="str">
        <f t="shared" si="65"/>
        <v/>
      </c>
      <c r="BX76" s="60">
        <f t="shared" si="66"/>
        <v>3</v>
      </c>
      <c r="BZ76" s="59" t="str">
        <f t="shared" si="67"/>
        <v xml:space="preserve"> </v>
      </c>
      <c r="CD76" s="59"/>
      <c r="CE76" s="59"/>
      <c r="CF76" s="59" t="str">
        <f t="shared" si="68"/>
        <v xml:space="preserve"> </v>
      </c>
      <c r="CG76" s="102"/>
      <c r="CH76" s="68" t="str">
        <f t="shared" si="69"/>
        <v/>
      </c>
      <c r="CI76" s="59"/>
      <c r="CJ76" s="59"/>
      <c r="CK76" s="59"/>
      <c r="CL76" s="95"/>
      <c r="CM76" s="95"/>
      <c r="CN76" s="95"/>
      <c r="CO76" s="95"/>
      <c r="CP76" s="95"/>
      <c r="CQ76" s="95"/>
      <c r="CR76" s="95"/>
      <c r="CS76" s="95"/>
      <c r="CT76" s="95"/>
      <c r="CU76" s="95"/>
      <c r="CV76" s="95"/>
      <c r="CW76" s="95"/>
    </row>
    <row r="77" spans="1:101" ht="12" customHeight="1">
      <c r="A77" s="15"/>
      <c r="B77" s="13">
        <f t="shared" si="45"/>
        <v>25</v>
      </c>
      <c r="C77" s="27" t="str">
        <f>CONCATENATE(B77,"C")</f>
        <v>25C</v>
      </c>
      <c r="D77" s="52"/>
      <c r="E77" s="131"/>
      <c r="F77" s="34"/>
      <c r="G77" s="8" t="str">
        <f t="shared" si="46"/>
        <v/>
      </c>
      <c r="H77" s="34"/>
      <c r="I77" s="8" t="str">
        <f t="shared" si="53"/>
        <v/>
      </c>
      <c r="J77" s="38"/>
      <c r="K77" s="8" t="str">
        <f t="shared" si="54"/>
        <v/>
      </c>
      <c r="L77" s="34"/>
      <c r="M77" s="8" t="str">
        <f t="shared" si="47"/>
        <v/>
      </c>
      <c r="N77" s="113"/>
      <c r="O77" s="114"/>
      <c r="P77" s="114"/>
      <c r="Q77" s="112"/>
      <c r="R77" s="19" t="str">
        <f t="shared" si="55"/>
        <v/>
      </c>
      <c r="S77" s="9" t="str">
        <f t="shared" si="79"/>
        <v/>
      </c>
      <c r="T77" s="83"/>
      <c r="U77" s="59"/>
      <c r="V77" s="59"/>
      <c r="W77" s="58" t="str">
        <f t="shared" si="70"/>
        <v/>
      </c>
      <c r="X77" s="73" t="str">
        <f t="shared" si="71"/>
        <v/>
      </c>
      <c r="Y77" s="74" t="str">
        <f t="shared" si="72"/>
        <v/>
      </c>
      <c r="Z77" s="77" t="str">
        <f t="shared" si="56"/>
        <v/>
      </c>
      <c r="AA77" s="75" t="str">
        <f t="shared" si="57"/>
        <v/>
      </c>
      <c r="AB77" s="75" t="str">
        <f t="shared" si="73"/>
        <v/>
      </c>
      <c r="AC77" s="60">
        <f t="shared" si="74"/>
        <v>1</v>
      </c>
      <c r="AF77" s="60" t="str">
        <f t="shared" si="48"/>
        <v/>
      </c>
      <c r="AG77" s="60">
        <f t="shared" si="58"/>
        <v>9</v>
      </c>
      <c r="AI77" s="60" t="str">
        <f t="shared" si="59"/>
        <v/>
      </c>
      <c r="AJ77" s="60">
        <f t="shared" si="75"/>
        <v>1</v>
      </c>
      <c r="AL77" s="60" t="str">
        <f t="shared" si="49"/>
        <v/>
      </c>
      <c r="AM77" s="60">
        <f t="shared" si="76"/>
        <v>1</v>
      </c>
      <c r="AO77" s="60" t="str">
        <f t="shared" si="50"/>
        <v/>
      </c>
      <c r="AP77" s="60">
        <f t="shared" si="77"/>
        <v>6</v>
      </c>
      <c r="AR77" s="60" t="str">
        <f>IF(ISNUMBER(SMALL(#REF!,ROW()-2)),SMALL(#REF!,ROW()-2),"")</f>
        <v/>
      </c>
      <c r="AS77" s="60">
        <f t="shared" si="78"/>
        <v>1</v>
      </c>
      <c r="AU77" s="111"/>
      <c r="AV77" s="61" t="str">
        <f t="shared" si="51"/>
        <v/>
      </c>
      <c r="AX77" s="107"/>
      <c r="AY77" s="91"/>
      <c r="AZ77" s="107"/>
      <c r="BA77" s="60" t="str">
        <f t="shared" si="52"/>
        <v/>
      </c>
      <c r="BB77" s="60">
        <f t="shared" si="60"/>
        <v>1</v>
      </c>
      <c r="BC77" s="107"/>
      <c r="BE77" s="60" t="str">
        <f t="shared" si="61"/>
        <v/>
      </c>
      <c r="BF77" s="60">
        <f t="shared" si="62"/>
        <v>1</v>
      </c>
      <c r="BI77" s="107"/>
      <c r="BJ77" s="116"/>
      <c r="BK77" s="121"/>
      <c r="BL77" s="116"/>
      <c r="BM77" s="116"/>
      <c r="BN77" s="122"/>
      <c r="BO77" s="116"/>
      <c r="BP77" s="122"/>
      <c r="BQ77" s="126"/>
      <c r="BR77" s="126"/>
      <c r="BS77" s="75" t="str">
        <f t="shared" si="63"/>
        <v/>
      </c>
      <c r="BT77" s="60">
        <f t="shared" si="64"/>
        <v>1</v>
      </c>
      <c r="BW77" s="60" t="str">
        <f t="shared" si="65"/>
        <v/>
      </c>
      <c r="BX77" s="60">
        <f t="shared" si="66"/>
        <v>3</v>
      </c>
      <c r="BZ77" s="59" t="str">
        <f t="shared" si="67"/>
        <v xml:space="preserve"> </v>
      </c>
      <c r="CD77" s="59"/>
      <c r="CE77" s="59"/>
      <c r="CF77" s="59" t="str">
        <f t="shared" si="68"/>
        <v xml:space="preserve"> </v>
      </c>
      <c r="CG77" s="103"/>
      <c r="CH77" s="68" t="str">
        <f t="shared" si="69"/>
        <v/>
      </c>
      <c r="CI77" s="59"/>
      <c r="CJ77" s="59"/>
      <c r="CK77" s="59"/>
      <c r="CL77" s="95"/>
      <c r="CM77" s="95"/>
      <c r="CN77" s="95"/>
      <c r="CO77" s="95"/>
      <c r="CP77" s="95"/>
      <c r="CQ77" s="95"/>
      <c r="CR77" s="95"/>
      <c r="CS77" s="95"/>
      <c r="CT77" s="95"/>
      <c r="CU77" s="95"/>
      <c r="CV77" s="95"/>
      <c r="CW77" s="95"/>
    </row>
    <row r="78" spans="1:101" ht="12" customHeight="1">
      <c r="A78" s="15"/>
      <c r="B78" s="13" t="str">
        <f t="shared" si="45"/>
        <v/>
      </c>
      <c r="C78" s="27" t="str">
        <f>CONCATENATE(B80,"A")</f>
        <v>26A</v>
      </c>
      <c r="D78" s="52"/>
      <c r="E78" s="131"/>
      <c r="F78" s="34"/>
      <c r="G78" s="8" t="str">
        <f t="shared" si="46"/>
        <v/>
      </c>
      <c r="H78" s="34"/>
      <c r="I78" s="8" t="str">
        <f t="shared" si="53"/>
        <v/>
      </c>
      <c r="J78" s="38"/>
      <c r="K78" s="8" t="str">
        <f t="shared" si="54"/>
        <v/>
      </c>
      <c r="L78" s="34"/>
      <c r="M78" s="19" t="str">
        <f t="shared" si="47"/>
        <v/>
      </c>
      <c r="N78" s="113"/>
      <c r="O78" s="115" t="str">
        <f>IF(ISBLANK(N78),"",IF(N78=0,$CF$2,CG78))</f>
        <v/>
      </c>
      <c r="P78" s="114" t="str">
        <f>IF(ISNUMBER(O78),IF(ISNUMBER(O78),IF(ISNUMBER(O78),O78+G78+G79+G80+I78+I79+I80+K78+K79+K80+M78+M79+M80,""),""),"")</f>
        <v/>
      </c>
      <c r="Q78" s="112" t="str">
        <f>IF(ISNUMBER(P78),VLOOKUP(BQ78,BS:BT,2,FALSE),"")</f>
        <v/>
      </c>
      <c r="R78" s="19" t="str">
        <f t="shared" si="55"/>
        <v/>
      </c>
      <c r="S78" s="20" t="str">
        <f t="shared" si="79"/>
        <v/>
      </c>
      <c r="T78" s="83"/>
      <c r="U78" s="59"/>
      <c r="V78" s="59"/>
      <c r="W78" s="58" t="str">
        <f t="shared" si="70"/>
        <v/>
      </c>
      <c r="X78" s="73" t="str">
        <f t="shared" si="71"/>
        <v/>
      </c>
      <c r="Y78" s="74" t="str">
        <f t="shared" si="72"/>
        <v/>
      </c>
      <c r="Z78" s="77" t="str">
        <f t="shared" si="56"/>
        <v/>
      </c>
      <c r="AA78" s="75" t="str">
        <f t="shared" si="57"/>
        <v/>
      </c>
      <c r="AB78" s="75" t="str">
        <f t="shared" si="73"/>
        <v/>
      </c>
      <c r="AC78" s="60">
        <f t="shared" si="74"/>
        <v>1</v>
      </c>
      <c r="AF78" s="60" t="str">
        <f t="shared" si="48"/>
        <v/>
      </c>
      <c r="AG78" s="60">
        <f t="shared" si="58"/>
        <v>9</v>
      </c>
      <c r="AI78" s="60" t="str">
        <f t="shared" si="59"/>
        <v/>
      </c>
      <c r="AJ78" s="60">
        <f t="shared" si="75"/>
        <v>1</v>
      </c>
      <c r="AL78" s="60" t="str">
        <f t="shared" si="49"/>
        <v/>
      </c>
      <c r="AM78" s="60">
        <f t="shared" si="76"/>
        <v>1</v>
      </c>
      <c r="AO78" s="60" t="str">
        <f t="shared" si="50"/>
        <v/>
      </c>
      <c r="AP78" s="60">
        <f t="shared" si="77"/>
        <v>6</v>
      </c>
      <c r="AR78" s="60" t="str">
        <f>IF(ISNUMBER(SMALL(#REF!,ROW()-2)),SMALL(#REF!,ROW()-2),"")</f>
        <v/>
      </c>
      <c r="AS78" s="60">
        <f t="shared" si="78"/>
        <v>1</v>
      </c>
      <c r="AU78" s="111" t="e">
        <f>IF(#REF!,#REF!+0,)</f>
        <v>#REF!</v>
      </c>
      <c r="AV78" s="61" t="str">
        <f t="shared" si="51"/>
        <v/>
      </c>
      <c r="AX78" s="107" t="str">
        <f>IF(ISNUMBER(AU78),VLOOKUP(AU78,AV:AW,2,FALSE),"")</f>
        <v/>
      </c>
      <c r="AY78" s="91"/>
      <c r="AZ78" s="107" t="str">
        <f>P78</f>
        <v/>
      </c>
      <c r="BA78" s="60" t="str">
        <f t="shared" si="52"/>
        <v/>
      </c>
      <c r="BB78" s="60">
        <f t="shared" si="60"/>
        <v>1</v>
      </c>
      <c r="BC78" s="107" t="str">
        <f>IF(ISNUMBER(AZ78),VLOOKUP(AZ78,BA:BB,2,FALSE),"")</f>
        <v/>
      </c>
      <c r="BE78" s="60" t="str">
        <f t="shared" si="61"/>
        <v/>
      </c>
      <c r="BF78" s="60">
        <f t="shared" si="62"/>
        <v>1</v>
      </c>
      <c r="BI78" s="107" t="str">
        <f>P78</f>
        <v/>
      </c>
      <c r="BJ78" s="116">
        <f>SUM(G78,G79,G80)</f>
        <v>0</v>
      </c>
      <c r="BK78" s="121">
        <f>SUM(I78,I79,I80)</f>
        <v>0</v>
      </c>
      <c r="BL78" s="122">
        <f>SUM(M78,M79,M80)</f>
        <v>0</v>
      </c>
      <c r="BM78" s="122" t="str">
        <f>O78</f>
        <v/>
      </c>
      <c r="BN78" s="122" t="e">
        <f>#REF!</f>
        <v>#REF!</v>
      </c>
      <c r="BO78" s="122">
        <f>SUM(K78,K79,K80)</f>
        <v>0</v>
      </c>
      <c r="BP78" s="122" t="e">
        <f>#REF!</f>
        <v>#REF!</v>
      </c>
      <c r="BQ78" s="126" t="str">
        <f>IF(ISNUMBER(P78),CONCATENATE(BI78+100,BJ78+100,BK78+100,BO78+100,BL78+100,BM78+100)+0,"")</f>
        <v/>
      </c>
      <c r="BR78" s="126" t="str">
        <f>IF(ISNUMBER(SMALL(BQ:BQ,ROW()-2)),SMALL(BQ:BQ,ROW()-2),"")</f>
        <v/>
      </c>
      <c r="BS78" s="75" t="str">
        <f t="shared" si="63"/>
        <v/>
      </c>
      <c r="BT78" s="60">
        <f t="shared" si="64"/>
        <v>1</v>
      </c>
      <c r="BW78" s="60" t="str">
        <f t="shared" si="65"/>
        <v/>
      </c>
      <c r="BX78" s="60">
        <f t="shared" si="66"/>
        <v>3</v>
      </c>
      <c r="BZ78" s="59" t="str">
        <f t="shared" si="67"/>
        <v xml:space="preserve"> </v>
      </c>
      <c r="CD78" s="59"/>
      <c r="CE78" s="59"/>
      <c r="CF78" s="59" t="str">
        <f t="shared" si="68"/>
        <v xml:space="preserve"> </v>
      </c>
      <c r="CG78" s="104" t="str">
        <f>VLOOKUP(N78,AO:AP,2,FALSE)</f>
        <v xml:space="preserve"> </v>
      </c>
      <c r="CH78" s="68" t="str">
        <f t="shared" si="69"/>
        <v/>
      </c>
      <c r="CI78" s="59"/>
      <c r="CJ78" s="59"/>
      <c r="CK78" s="59"/>
      <c r="CL78" s="95"/>
      <c r="CM78" s="95"/>
      <c r="CN78" s="95"/>
      <c r="CO78" s="95"/>
      <c r="CP78" s="95"/>
      <c r="CQ78" s="95"/>
      <c r="CR78" s="95"/>
      <c r="CS78" s="95"/>
      <c r="CT78" s="95"/>
      <c r="CU78" s="95"/>
      <c r="CV78" s="95"/>
      <c r="CW78" s="95"/>
    </row>
    <row r="79" spans="1:101" ht="12" customHeight="1">
      <c r="A79" s="15"/>
      <c r="B79" s="13" t="str">
        <f t="shared" si="45"/>
        <v/>
      </c>
      <c r="C79" s="27" t="str">
        <f>CONCATENATE(B80,"B")</f>
        <v>26B</v>
      </c>
      <c r="D79" s="52"/>
      <c r="E79" s="131"/>
      <c r="F79" s="34"/>
      <c r="G79" s="8" t="str">
        <f t="shared" si="46"/>
        <v/>
      </c>
      <c r="H79" s="34"/>
      <c r="I79" s="8" t="str">
        <f t="shared" si="53"/>
        <v/>
      </c>
      <c r="J79" s="38"/>
      <c r="K79" s="8" t="str">
        <f t="shared" si="54"/>
        <v/>
      </c>
      <c r="L79" s="34"/>
      <c r="M79" s="19" t="str">
        <f t="shared" si="47"/>
        <v/>
      </c>
      <c r="N79" s="113"/>
      <c r="O79" s="115"/>
      <c r="P79" s="114"/>
      <c r="Q79" s="112"/>
      <c r="R79" s="19" t="str">
        <f t="shared" si="55"/>
        <v/>
      </c>
      <c r="S79" s="20" t="str">
        <f t="shared" si="79"/>
        <v/>
      </c>
      <c r="T79" s="83"/>
      <c r="U79" s="59"/>
      <c r="V79" s="59"/>
      <c r="W79" s="58" t="str">
        <f t="shared" si="70"/>
        <v/>
      </c>
      <c r="X79" s="73" t="str">
        <f t="shared" si="71"/>
        <v/>
      </c>
      <c r="Y79" s="74" t="str">
        <f t="shared" si="72"/>
        <v/>
      </c>
      <c r="Z79" s="77" t="str">
        <f t="shared" si="56"/>
        <v/>
      </c>
      <c r="AA79" s="75" t="str">
        <f t="shared" si="57"/>
        <v/>
      </c>
      <c r="AB79" s="75" t="str">
        <f t="shared" si="73"/>
        <v/>
      </c>
      <c r="AC79" s="60">
        <f t="shared" si="74"/>
        <v>1</v>
      </c>
      <c r="AF79" s="60" t="str">
        <f t="shared" si="48"/>
        <v/>
      </c>
      <c r="AG79" s="60">
        <f t="shared" si="58"/>
        <v>9</v>
      </c>
      <c r="AI79" s="60" t="str">
        <f t="shared" si="59"/>
        <v/>
      </c>
      <c r="AJ79" s="60">
        <f t="shared" si="75"/>
        <v>1</v>
      </c>
      <c r="AL79" s="60" t="str">
        <f t="shared" si="49"/>
        <v/>
      </c>
      <c r="AM79" s="60">
        <f t="shared" si="76"/>
        <v>1</v>
      </c>
      <c r="AO79" s="60" t="str">
        <f t="shared" si="50"/>
        <v/>
      </c>
      <c r="AP79" s="60">
        <f t="shared" si="77"/>
        <v>6</v>
      </c>
      <c r="AR79" s="60" t="str">
        <f>IF(ISNUMBER(SMALL(#REF!,ROW()-2)),SMALL(#REF!,ROW()-2),"")</f>
        <v/>
      </c>
      <c r="AS79" s="60">
        <f t="shared" si="78"/>
        <v>1</v>
      </c>
      <c r="AU79" s="111"/>
      <c r="AV79" s="61" t="str">
        <f t="shared" si="51"/>
        <v/>
      </c>
      <c r="AX79" s="107"/>
      <c r="AY79" s="91"/>
      <c r="AZ79" s="107"/>
      <c r="BA79" s="60" t="str">
        <f t="shared" si="52"/>
        <v/>
      </c>
      <c r="BB79" s="60">
        <f t="shared" si="60"/>
        <v>1</v>
      </c>
      <c r="BC79" s="107"/>
      <c r="BE79" s="60" t="str">
        <f t="shared" si="61"/>
        <v/>
      </c>
      <c r="BF79" s="60">
        <f t="shared" si="62"/>
        <v>1</v>
      </c>
      <c r="BI79" s="107"/>
      <c r="BJ79" s="116"/>
      <c r="BK79" s="121"/>
      <c r="BL79" s="116"/>
      <c r="BM79" s="116"/>
      <c r="BN79" s="122"/>
      <c r="BO79" s="116"/>
      <c r="BP79" s="122"/>
      <c r="BQ79" s="126"/>
      <c r="BR79" s="126"/>
      <c r="BS79" s="75" t="str">
        <f t="shared" si="63"/>
        <v/>
      </c>
      <c r="BT79" s="60">
        <f t="shared" si="64"/>
        <v>1</v>
      </c>
      <c r="BW79" s="60" t="str">
        <f t="shared" si="65"/>
        <v/>
      </c>
      <c r="BX79" s="60">
        <f t="shared" si="66"/>
        <v>3</v>
      </c>
      <c r="BZ79" s="59" t="str">
        <f t="shared" si="67"/>
        <v xml:space="preserve"> </v>
      </c>
      <c r="CD79" s="59"/>
      <c r="CE79" s="59"/>
      <c r="CF79" s="59" t="str">
        <f t="shared" si="68"/>
        <v xml:space="preserve"> </v>
      </c>
      <c r="CG79" s="104"/>
      <c r="CH79" s="68" t="str">
        <f t="shared" si="69"/>
        <v/>
      </c>
      <c r="CI79" s="59"/>
      <c r="CJ79" s="59"/>
      <c r="CK79" s="59"/>
      <c r="CL79" s="95"/>
      <c r="CM79" s="95"/>
      <c r="CN79" s="95"/>
      <c r="CO79" s="95"/>
      <c r="CP79" s="95"/>
      <c r="CQ79" s="95"/>
      <c r="CR79" s="95"/>
      <c r="CS79" s="95"/>
      <c r="CT79" s="95"/>
      <c r="CU79" s="95"/>
      <c r="CV79" s="95"/>
      <c r="CW79" s="95"/>
    </row>
    <row r="80" spans="1:101" ht="12" customHeight="1">
      <c r="A80" s="15"/>
      <c r="B80" s="13">
        <f t="shared" si="45"/>
        <v>26</v>
      </c>
      <c r="C80" s="27" t="str">
        <f>CONCATENATE(B80,"C")</f>
        <v>26C</v>
      </c>
      <c r="D80" s="52"/>
      <c r="E80" s="131"/>
      <c r="F80" s="34"/>
      <c r="G80" s="8" t="str">
        <f t="shared" si="46"/>
        <v/>
      </c>
      <c r="H80" s="34"/>
      <c r="I80" s="8" t="str">
        <f t="shared" si="53"/>
        <v/>
      </c>
      <c r="J80" s="38"/>
      <c r="K80" s="8" t="str">
        <f t="shared" si="54"/>
        <v/>
      </c>
      <c r="L80" s="34"/>
      <c r="M80" s="19" t="str">
        <f t="shared" si="47"/>
        <v/>
      </c>
      <c r="N80" s="113"/>
      <c r="O80" s="115"/>
      <c r="P80" s="114"/>
      <c r="Q80" s="112"/>
      <c r="R80" s="19" t="str">
        <f t="shared" si="55"/>
        <v/>
      </c>
      <c r="S80" s="20" t="str">
        <f t="shared" si="79"/>
        <v/>
      </c>
      <c r="T80" s="83"/>
      <c r="U80" s="59"/>
      <c r="V80" s="59"/>
      <c r="W80" s="58" t="str">
        <f t="shared" si="70"/>
        <v/>
      </c>
      <c r="X80" s="73" t="str">
        <f t="shared" si="71"/>
        <v/>
      </c>
      <c r="Y80" s="74" t="str">
        <f t="shared" si="72"/>
        <v/>
      </c>
      <c r="Z80" s="77" t="str">
        <f t="shared" si="56"/>
        <v/>
      </c>
      <c r="AA80" s="75" t="str">
        <f t="shared" si="57"/>
        <v/>
      </c>
      <c r="AB80" s="75" t="str">
        <f t="shared" si="73"/>
        <v/>
      </c>
      <c r="AC80" s="60">
        <f t="shared" si="74"/>
        <v>1</v>
      </c>
      <c r="AF80" s="60" t="str">
        <f t="shared" si="48"/>
        <v/>
      </c>
      <c r="AG80" s="60">
        <f t="shared" si="58"/>
        <v>9</v>
      </c>
      <c r="AI80" s="60" t="str">
        <f t="shared" si="59"/>
        <v/>
      </c>
      <c r="AJ80" s="60">
        <f t="shared" si="75"/>
        <v>1</v>
      </c>
      <c r="AL80" s="60" t="str">
        <f t="shared" si="49"/>
        <v/>
      </c>
      <c r="AM80" s="60">
        <f t="shared" si="76"/>
        <v>1</v>
      </c>
      <c r="AO80" s="60" t="str">
        <f t="shared" si="50"/>
        <v/>
      </c>
      <c r="AP80" s="60">
        <f t="shared" si="77"/>
        <v>6</v>
      </c>
      <c r="AR80" s="60" t="str">
        <f>IF(ISNUMBER(SMALL(#REF!,ROW()-2)),SMALL(#REF!,ROW()-2),"")</f>
        <v/>
      </c>
      <c r="AS80" s="60">
        <f t="shared" si="78"/>
        <v>1</v>
      </c>
      <c r="AU80" s="111"/>
      <c r="AV80" s="61" t="str">
        <f t="shared" si="51"/>
        <v/>
      </c>
      <c r="AX80" s="107"/>
      <c r="AY80" s="91"/>
      <c r="AZ80" s="107"/>
      <c r="BA80" s="60" t="str">
        <f t="shared" si="52"/>
        <v/>
      </c>
      <c r="BB80" s="60">
        <f t="shared" si="60"/>
        <v>1</v>
      </c>
      <c r="BC80" s="107"/>
      <c r="BE80" s="60" t="str">
        <f t="shared" si="61"/>
        <v/>
      </c>
      <c r="BF80" s="60">
        <f t="shared" si="62"/>
        <v>1</v>
      </c>
      <c r="BI80" s="107"/>
      <c r="BJ80" s="116"/>
      <c r="BK80" s="121"/>
      <c r="BL80" s="116"/>
      <c r="BM80" s="116"/>
      <c r="BN80" s="122"/>
      <c r="BO80" s="116"/>
      <c r="BP80" s="122"/>
      <c r="BQ80" s="126"/>
      <c r="BR80" s="126"/>
      <c r="BS80" s="75" t="str">
        <f t="shared" si="63"/>
        <v/>
      </c>
      <c r="BT80" s="60">
        <f t="shared" si="64"/>
        <v>1</v>
      </c>
      <c r="BW80" s="60" t="str">
        <f t="shared" si="65"/>
        <v/>
      </c>
      <c r="BX80" s="60">
        <f t="shared" si="66"/>
        <v>3</v>
      </c>
      <c r="BZ80" s="59" t="str">
        <f t="shared" si="67"/>
        <v xml:space="preserve"> </v>
      </c>
      <c r="CD80" s="59"/>
      <c r="CE80" s="59"/>
      <c r="CF80" s="59" t="str">
        <f t="shared" si="68"/>
        <v xml:space="preserve"> </v>
      </c>
      <c r="CG80" s="104"/>
      <c r="CH80" s="68" t="str">
        <f t="shared" si="69"/>
        <v/>
      </c>
      <c r="CI80" s="59"/>
      <c r="CJ80" s="59"/>
      <c r="CK80" s="59"/>
      <c r="CL80" s="95"/>
      <c r="CM80" s="95"/>
      <c r="CN80" s="95"/>
      <c r="CO80" s="95"/>
      <c r="CP80" s="95"/>
      <c r="CQ80" s="95"/>
      <c r="CR80" s="95"/>
      <c r="CS80" s="95"/>
      <c r="CT80" s="95"/>
      <c r="CU80" s="95"/>
      <c r="CV80" s="95"/>
      <c r="CW80" s="95"/>
    </row>
    <row r="81" spans="1:101" ht="12" customHeight="1">
      <c r="A81" s="15"/>
      <c r="B81" s="13" t="str">
        <f t="shared" si="45"/>
        <v/>
      </c>
      <c r="C81" s="27" t="str">
        <f>CONCATENATE(B83,"A")</f>
        <v>27A</v>
      </c>
      <c r="D81" s="52"/>
      <c r="E81" s="131"/>
      <c r="F81" s="34"/>
      <c r="G81" s="8" t="str">
        <f t="shared" si="46"/>
        <v/>
      </c>
      <c r="H81" s="34"/>
      <c r="I81" s="8" t="str">
        <f t="shared" si="53"/>
        <v/>
      </c>
      <c r="J81" s="38"/>
      <c r="K81" s="8" t="str">
        <f t="shared" si="54"/>
        <v/>
      </c>
      <c r="L81" s="34"/>
      <c r="M81" s="29" t="str">
        <f t="shared" si="47"/>
        <v/>
      </c>
      <c r="N81" s="113"/>
      <c r="O81" s="114" t="str">
        <f>IF(ISBLANK(N81),"",IF(N81=0,$CF$2,CG81))</f>
        <v/>
      </c>
      <c r="P81" s="114" t="str">
        <f>IF(ISNUMBER(O81),IF(ISNUMBER(O81),IF(ISNUMBER(O81),O81+G81+G82+G83+I81+I82+I83+K81+K82+K83+M81+M82+M83,""),""),"")</f>
        <v/>
      </c>
      <c r="Q81" s="112" t="str">
        <f>IF(ISNUMBER(P81),VLOOKUP(BQ81,BS:BT,2,FALSE),"")</f>
        <v/>
      </c>
      <c r="R81" s="19" t="str">
        <f t="shared" si="55"/>
        <v/>
      </c>
      <c r="S81" s="9" t="str">
        <f t="shared" si="79"/>
        <v/>
      </c>
      <c r="T81" s="83"/>
      <c r="U81" s="59"/>
      <c r="V81" s="59"/>
      <c r="W81" s="58" t="str">
        <f t="shared" si="70"/>
        <v/>
      </c>
      <c r="X81" s="73" t="str">
        <f t="shared" si="71"/>
        <v/>
      </c>
      <c r="Y81" s="74" t="str">
        <f t="shared" si="72"/>
        <v/>
      </c>
      <c r="Z81" s="77" t="str">
        <f t="shared" si="56"/>
        <v/>
      </c>
      <c r="AA81" s="75" t="str">
        <f t="shared" si="57"/>
        <v/>
      </c>
      <c r="AB81" s="75" t="str">
        <f t="shared" si="73"/>
        <v/>
      </c>
      <c r="AC81" s="60">
        <f t="shared" si="74"/>
        <v>1</v>
      </c>
      <c r="AF81" s="60" t="str">
        <f t="shared" si="48"/>
        <v/>
      </c>
      <c r="AG81" s="60">
        <f t="shared" si="58"/>
        <v>9</v>
      </c>
      <c r="AI81" s="60" t="str">
        <f t="shared" si="59"/>
        <v/>
      </c>
      <c r="AJ81" s="60">
        <f t="shared" si="75"/>
        <v>1</v>
      </c>
      <c r="AL81" s="60" t="str">
        <f t="shared" si="49"/>
        <v/>
      </c>
      <c r="AM81" s="60">
        <f t="shared" si="76"/>
        <v>1</v>
      </c>
      <c r="AO81" s="60" t="str">
        <f t="shared" si="50"/>
        <v/>
      </c>
      <c r="AP81" s="60">
        <f t="shared" si="77"/>
        <v>6</v>
      </c>
      <c r="AR81" s="60" t="str">
        <f>IF(ISNUMBER(SMALL(#REF!,ROW()-2)),SMALL(#REF!,ROW()-2),"")</f>
        <v/>
      </c>
      <c r="AS81" s="60">
        <f t="shared" si="78"/>
        <v>1</v>
      </c>
      <c r="AU81" s="111" t="e">
        <f>IF(#REF!,#REF!+0,)</f>
        <v>#REF!</v>
      </c>
      <c r="AV81" s="61" t="str">
        <f t="shared" si="51"/>
        <v/>
      </c>
      <c r="AX81" s="107" t="str">
        <f>IF(ISNUMBER(AU81),VLOOKUP(AU81,AV:AW,2,FALSE),"")</f>
        <v/>
      </c>
      <c r="AY81" s="91"/>
      <c r="AZ81" s="107" t="str">
        <f>P81</f>
        <v/>
      </c>
      <c r="BA81" s="60" t="str">
        <f t="shared" si="52"/>
        <v/>
      </c>
      <c r="BB81" s="60">
        <f t="shared" si="60"/>
        <v>1</v>
      </c>
      <c r="BC81" s="107" t="str">
        <f>IF(ISNUMBER(AZ81),VLOOKUP(AZ81,BA:BB,2,FALSE),"")</f>
        <v/>
      </c>
      <c r="BE81" s="60" t="str">
        <f t="shared" si="61"/>
        <v/>
      </c>
      <c r="BF81" s="60">
        <f t="shared" si="62"/>
        <v>1</v>
      </c>
      <c r="BI81" s="107" t="str">
        <f>P81</f>
        <v/>
      </c>
      <c r="BJ81" s="116">
        <f>SUM(G81,G82,G83)</f>
        <v>0</v>
      </c>
      <c r="BK81" s="121">
        <f>SUM(I81,I82,I83)</f>
        <v>0</v>
      </c>
      <c r="BL81" s="122">
        <f>SUM(M81,M82,M83)</f>
        <v>0</v>
      </c>
      <c r="BM81" s="122" t="str">
        <f>O81</f>
        <v/>
      </c>
      <c r="BN81" s="122" t="e">
        <f>#REF!</f>
        <v>#REF!</v>
      </c>
      <c r="BO81" s="122">
        <f>SUM(K81,K82,K83)</f>
        <v>0</v>
      </c>
      <c r="BP81" s="122" t="e">
        <f>#REF!</f>
        <v>#REF!</v>
      </c>
      <c r="BQ81" s="126" t="str">
        <f>IF(ISNUMBER(P81),CONCATENATE(BI81+100,BJ81+100,BK81+100,BO81+100,BL81+100,BM81+100)+0,"")</f>
        <v/>
      </c>
      <c r="BR81" s="126" t="str">
        <f>IF(ISNUMBER(SMALL(BQ:BQ,ROW()-2)),SMALL(BQ:BQ,ROW()-2),"")</f>
        <v/>
      </c>
      <c r="BS81" s="75" t="str">
        <f t="shared" si="63"/>
        <v/>
      </c>
      <c r="BT81" s="60">
        <f t="shared" si="64"/>
        <v>1</v>
      </c>
      <c r="BW81" s="60" t="str">
        <f t="shared" si="65"/>
        <v/>
      </c>
      <c r="BX81" s="60">
        <f t="shared" si="66"/>
        <v>3</v>
      </c>
      <c r="BZ81" s="59" t="str">
        <f t="shared" si="67"/>
        <v xml:space="preserve"> </v>
      </c>
      <c r="CD81" s="59"/>
      <c r="CE81" s="59"/>
      <c r="CF81" s="59" t="str">
        <f t="shared" si="68"/>
        <v xml:space="preserve"> </v>
      </c>
      <c r="CG81" s="102" t="str">
        <f>VLOOKUP(N81,AO:AP,2,FALSE)</f>
        <v xml:space="preserve"> </v>
      </c>
      <c r="CH81" s="68" t="str">
        <f t="shared" si="69"/>
        <v/>
      </c>
      <c r="CI81" s="59"/>
      <c r="CJ81" s="59"/>
      <c r="CK81" s="59"/>
      <c r="CL81" s="95"/>
      <c r="CM81" s="95"/>
      <c r="CN81" s="95"/>
      <c r="CO81" s="95"/>
      <c r="CP81" s="95"/>
      <c r="CQ81" s="95"/>
      <c r="CR81" s="95"/>
      <c r="CS81" s="95"/>
      <c r="CT81" s="95"/>
      <c r="CU81" s="95"/>
      <c r="CV81" s="95"/>
      <c r="CW81" s="95"/>
    </row>
    <row r="82" spans="1:101" ht="12" customHeight="1">
      <c r="A82" s="15"/>
      <c r="B82" s="13" t="str">
        <f t="shared" si="45"/>
        <v/>
      </c>
      <c r="C82" s="27" t="str">
        <f>CONCATENATE(B83,"B")</f>
        <v>27B</v>
      </c>
      <c r="D82" s="52"/>
      <c r="E82" s="131"/>
      <c r="F82" s="34"/>
      <c r="G82" s="8" t="str">
        <f t="shared" si="46"/>
        <v/>
      </c>
      <c r="H82" s="34"/>
      <c r="I82" s="8" t="str">
        <f t="shared" si="53"/>
        <v/>
      </c>
      <c r="J82" s="38"/>
      <c r="K82" s="8" t="str">
        <f t="shared" si="54"/>
        <v/>
      </c>
      <c r="L82" s="34"/>
      <c r="M82" s="8" t="str">
        <f t="shared" si="47"/>
        <v/>
      </c>
      <c r="N82" s="113"/>
      <c r="O82" s="114"/>
      <c r="P82" s="114"/>
      <c r="Q82" s="112"/>
      <c r="R82" s="19" t="str">
        <f t="shared" si="55"/>
        <v/>
      </c>
      <c r="S82" s="9" t="str">
        <f t="shared" si="79"/>
        <v/>
      </c>
      <c r="T82" s="83"/>
      <c r="U82" s="59"/>
      <c r="V82" s="59"/>
      <c r="W82" s="58" t="str">
        <f t="shared" si="70"/>
        <v/>
      </c>
      <c r="X82" s="73" t="str">
        <f t="shared" si="71"/>
        <v/>
      </c>
      <c r="Y82" s="74" t="str">
        <f t="shared" si="72"/>
        <v/>
      </c>
      <c r="Z82" s="77" t="str">
        <f t="shared" si="56"/>
        <v/>
      </c>
      <c r="AA82" s="75" t="str">
        <f t="shared" si="57"/>
        <v/>
      </c>
      <c r="AB82" s="75" t="str">
        <f t="shared" si="73"/>
        <v/>
      </c>
      <c r="AC82" s="60">
        <f t="shared" si="74"/>
        <v>1</v>
      </c>
      <c r="AF82" s="60" t="str">
        <f t="shared" si="48"/>
        <v/>
      </c>
      <c r="AG82" s="60">
        <f t="shared" si="58"/>
        <v>9</v>
      </c>
      <c r="AI82" s="60" t="str">
        <f t="shared" si="59"/>
        <v/>
      </c>
      <c r="AJ82" s="60">
        <f t="shared" si="75"/>
        <v>1</v>
      </c>
      <c r="AL82" s="60" t="str">
        <f t="shared" si="49"/>
        <v/>
      </c>
      <c r="AM82" s="60">
        <f t="shared" si="76"/>
        <v>1</v>
      </c>
      <c r="AO82" s="60" t="str">
        <f t="shared" si="50"/>
        <v/>
      </c>
      <c r="AP82" s="60">
        <f t="shared" si="77"/>
        <v>6</v>
      </c>
      <c r="AR82" s="60" t="str">
        <f>IF(ISNUMBER(SMALL(#REF!,ROW()-2)),SMALL(#REF!,ROW()-2),"")</f>
        <v/>
      </c>
      <c r="AS82" s="60">
        <f t="shared" si="78"/>
        <v>1</v>
      </c>
      <c r="AU82" s="111"/>
      <c r="AV82" s="61" t="str">
        <f t="shared" si="51"/>
        <v/>
      </c>
      <c r="AX82" s="107"/>
      <c r="AY82" s="91"/>
      <c r="AZ82" s="107"/>
      <c r="BA82" s="60" t="str">
        <f t="shared" si="52"/>
        <v/>
      </c>
      <c r="BB82" s="60">
        <f t="shared" si="60"/>
        <v>1</v>
      </c>
      <c r="BC82" s="107"/>
      <c r="BE82" s="60" t="str">
        <f t="shared" si="61"/>
        <v/>
      </c>
      <c r="BF82" s="60">
        <f t="shared" si="62"/>
        <v>1</v>
      </c>
      <c r="BI82" s="107"/>
      <c r="BJ82" s="116"/>
      <c r="BK82" s="121"/>
      <c r="BL82" s="116"/>
      <c r="BM82" s="116"/>
      <c r="BN82" s="122"/>
      <c r="BO82" s="116"/>
      <c r="BP82" s="122"/>
      <c r="BQ82" s="126"/>
      <c r="BR82" s="126"/>
      <c r="BS82" s="75" t="str">
        <f t="shared" si="63"/>
        <v/>
      </c>
      <c r="BT82" s="60">
        <f t="shared" si="64"/>
        <v>1</v>
      </c>
      <c r="BW82" s="60" t="str">
        <f t="shared" si="65"/>
        <v/>
      </c>
      <c r="BX82" s="60">
        <f t="shared" si="66"/>
        <v>3</v>
      </c>
      <c r="BZ82" s="59" t="str">
        <f t="shared" si="67"/>
        <v xml:space="preserve"> </v>
      </c>
      <c r="CD82" s="59"/>
      <c r="CE82" s="59"/>
      <c r="CF82" s="59" t="str">
        <f t="shared" si="68"/>
        <v xml:space="preserve"> </v>
      </c>
      <c r="CG82" s="102"/>
      <c r="CH82" s="68" t="str">
        <f t="shared" si="69"/>
        <v/>
      </c>
      <c r="CI82" s="59"/>
      <c r="CJ82" s="59"/>
      <c r="CK82" s="59"/>
      <c r="CL82" s="95"/>
      <c r="CM82" s="95"/>
      <c r="CN82" s="95"/>
      <c r="CO82" s="95"/>
      <c r="CP82" s="95"/>
      <c r="CQ82" s="95"/>
      <c r="CR82" s="95"/>
      <c r="CS82" s="95"/>
      <c r="CT82" s="95"/>
      <c r="CU82" s="95"/>
      <c r="CV82" s="95"/>
      <c r="CW82" s="95"/>
    </row>
    <row r="83" spans="1:101" ht="12" customHeight="1">
      <c r="A83" s="15"/>
      <c r="B83" s="13">
        <f t="shared" si="45"/>
        <v>27</v>
      </c>
      <c r="C83" s="27" t="str">
        <f>CONCATENATE(B83,"C")</f>
        <v>27C</v>
      </c>
      <c r="D83" s="52"/>
      <c r="E83" s="131"/>
      <c r="F83" s="34"/>
      <c r="G83" s="8" t="str">
        <f t="shared" si="46"/>
        <v/>
      </c>
      <c r="H83" s="34"/>
      <c r="I83" s="8" t="str">
        <f t="shared" si="53"/>
        <v/>
      </c>
      <c r="J83" s="38"/>
      <c r="K83" s="8" t="str">
        <f t="shared" si="54"/>
        <v/>
      </c>
      <c r="L83" s="34"/>
      <c r="M83" s="8" t="str">
        <f t="shared" si="47"/>
        <v/>
      </c>
      <c r="N83" s="113"/>
      <c r="O83" s="114"/>
      <c r="P83" s="114"/>
      <c r="Q83" s="112"/>
      <c r="R83" s="19" t="str">
        <f t="shared" si="55"/>
        <v/>
      </c>
      <c r="S83" s="9" t="str">
        <f t="shared" si="79"/>
        <v/>
      </c>
      <c r="T83" s="83"/>
      <c r="U83" s="59"/>
      <c r="V83" s="59"/>
      <c r="W83" s="58" t="str">
        <f t="shared" si="70"/>
        <v/>
      </c>
      <c r="X83" s="73" t="str">
        <f t="shared" si="71"/>
        <v/>
      </c>
      <c r="Y83" s="74" t="str">
        <f t="shared" si="72"/>
        <v/>
      </c>
      <c r="Z83" s="77" t="str">
        <f t="shared" si="56"/>
        <v/>
      </c>
      <c r="AA83" s="75" t="str">
        <f t="shared" si="57"/>
        <v/>
      </c>
      <c r="AB83" s="75" t="str">
        <f t="shared" si="73"/>
        <v/>
      </c>
      <c r="AC83" s="60">
        <f t="shared" si="74"/>
        <v>1</v>
      </c>
      <c r="AF83" s="60" t="str">
        <f t="shared" si="48"/>
        <v/>
      </c>
      <c r="AG83" s="60">
        <f t="shared" si="58"/>
        <v>9</v>
      </c>
      <c r="AI83" s="60" t="str">
        <f t="shared" si="59"/>
        <v/>
      </c>
      <c r="AJ83" s="60">
        <f t="shared" si="75"/>
        <v>1</v>
      </c>
      <c r="AL83" s="60" t="str">
        <f t="shared" si="49"/>
        <v/>
      </c>
      <c r="AM83" s="60">
        <f t="shared" si="76"/>
        <v>1</v>
      </c>
      <c r="AO83" s="60" t="str">
        <f t="shared" si="50"/>
        <v/>
      </c>
      <c r="AP83" s="60">
        <f t="shared" si="77"/>
        <v>6</v>
      </c>
      <c r="AR83" s="60" t="str">
        <f>IF(ISNUMBER(SMALL(#REF!,ROW()-2)),SMALL(#REF!,ROW()-2),"")</f>
        <v/>
      </c>
      <c r="AS83" s="60">
        <f t="shared" si="78"/>
        <v>1</v>
      </c>
      <c r="AU83" s="111"/>
      <c r="AV83" s="61" t="str">
        <f t="shared" si="51"/>
        <v/>
      </c>
      <c r="AX83" s="107"/>
      <c r="AY83" s="91"/>
      <c r="AZ83" s="107"/>
      <c r="BA83" s="60" t="str">
        <f t="shared" si="52"/>
        <v/>
      </c>
      <c r="BB83" s="60">
        <f t="shared" si="60"/>
        <v>1</v>
      </c>
      <c r="BC83" s="107"/>
      <c r="BE83" s="60" t="str">
        <f t="shared" si="61"/>
        <v/>
      </c>
      <c r="BF83" s="60">
        <f t="shared" si="62"/>
        <v>1</v>
      </c>
      <c r="BI83" s="107"/>
      <c r="BJ83" s="116"/>
      <c r="BK83" s="121"/>
      <c r="BL83" s="116"/>
      <c r="BM83" s="116"/>
      <c r="BN83" s="122"/>
      <c r="BO83" s="116"/>
      <c r="BP83" s="122"/>
      <c r="BQ83" s="126"/>
      <c r="BR83" s="126"/>
      <c r="BS83" s="75" t="str">
        <f t="shared" si="63"/>
        <v/>
      </c>
      <c r="BT83" s="60">
        <f t="shared" si="64"/>
        <v>1</v>
      </c>
      <c r="BW83" s="60" t="str">
        <f t="shared" si="65"/>
        <v/>
      </c>
      <c r="BX83" s="60">
        <f t="shared" si="66"/>
        <v>3</v>
      </c>
      <c r="BZ83" s="59" t="str">
        <f t="shared" si="67"/>
        <v xml:space="preserve"> </v>
      </c>
      <c r="CD83" s="59"/>
      <c r="CE83" s="59"/>
      <c r="CF83" s="59" t="str">
        <f t="shared" si="68"/>
        <v xml:space="preserve"> </v>
      </c>
      <c r="CG83" s="103"/>
      <c r="CH83" s="68" t="str">
        <f t="shared" si="69"/>
        <v/>
      </c>
      <c r="CI83" s="59"/>
      <c r="CJ83" s="59"/>
      <c r="CK83" s="59"/>
      <c r="CL83" s="95"/>
      <c r="CM83" s="95"/>
      <c r="CN83" s="95"/>
      <c r="CO83" s="95"/>
      <c r="CP83" s="95"/>
      <c r="CQ83" s="95"/>
      <c r="CR83" s="95"/>
      <c r="CS83" s="95"/>
      <c r="CT83" s="95"/>
      <c r="CU83" s="95"/>
      <c r="CV83" s="95"/>
      <c r="CW83" s="95"/>
    </row>
    <row r="84" spans="1:101" ht="12" customHeight="1">
      <c r="A84" s="15"/>
      <c r="B84" s="13" t="str">
        <f t="shared" si="45"/>
        <v/>
      </c>
      <c r="C84" s="27" t="str">
        <f>CONCATENATE(B86,"A")</f>
        <v>28A</v>
      </c>
      <c r="D84" s="52"/>
      <c r="E84" s="131"/>
      <c r="F84" s="34"/>
      <c r="G84" s="8" t="str">
        <f t="shared" si="46"/>
        <v/>
      </c>
      <c r="H84" s="34"/>
      <c r="I84" s="8" t="str">
        <f t="shared" si="53"/>
        <v/>
      </c>
      <c r="J84" s="38"/>
      <c r="K84" s="8" t="str">
        <f t="shared" si="54"/>
        <v/>
      </c>
      <c r="L84" s="34"/>
      <c r="M84" s="19" t="str">
        <f t="shared" si="47"/>
        <v/>
      </c>
      <c r="N84" s="113"/>
      <c r="O84" s="115" t="str">
        <f>IF(ISBLANK(N84),"",IF(N84=0,$CF$2,CG84))</f>
        <v/>
      </c>
      <c r="P84" s="114" t="str">
        <f>IF(ISNUMBER(O84),IF(ISNUMBER(O84),IF(ISNUMBER(O84),O84+G84+G85+G86+I84+I85+I86+K84+K85+K86+M84+M85+M86,""),""),"")</f>
        <v/>
      </c>
      <c r="Q84" s="112" t="str">
        <f>IF(ISNUMBER(P84),VLOOKUP(BQ84,BS:BT,2,FALSE),"")</f>
        <v/>
      </c>
      <c r="R84" s="19" t="str">
        <f t="shared" si="55"/>
        <v/>
      </c>
      <c r="S84" s="20" t="str">
        <f t="shared" si="79"/>
        <v/>
      </c>
      <c r="T84" s="83"/>
      <c r="U84" s="59"/>
      <c r="V84" s="59"/>
      <c r="W84" s="58" t="str">
        <f t="shared" si="70"/>
        <v/>
      </c>
      <c r="X84" s="73" t="str">
        <f t="shared" si="71"/>
        <v/>
      </c>
      <c r="Y84" s="74" t="str">
        <f t="shared" si="72"/>
        <v/>
      </c>
      <c r="Z84" s="77" t="str">
        <f t="shared" si="56"/>
        <v/>
      </c>
      <c r="AA84" s="75" t="str">
        <f t="shared" si="57"/>
        <v/>
      </c>
      <c r="AB84" s="75" t="str">
        <f t="shared" si="73"/>
        <v/>
      </c>
      <c r="AC84" s="60">
        <f t="shared" si="74"/>
        <v>1</v>
      </c>
      <c r="AF84" s="60" t="str">
        <f t="shared" si="48"/>
        <v/>
      </c>
      <c r="AG84" s="60">
        <f t="shared" si="58"/>
        <v>9</v>
      </c>
      <c r="AI84" s="60" t="str">
        <f t="shared" si="59"/>
        <v/>
      </c>
      <c r="AJ84" s="60">
        <f t="shared" si="75"/>
        <v>1</v>
      </c>
      <c r="AL84" s="60" t="str">
        <f t="shared" si="49"/>
        <v/>
      </c>
      <c r="AM84" s="60">
        <f t="shared" si="76"/>
        <v>1</v>
      </c>
      <c r="AO84" s="60" t="str">
        <f t="shared" si="50"/>
        <v/>
      </c>
      <c r="AP84" s="60">
        <f t="shared" si="77"/>
        <v>6</v>
      </c>
      <c r="AR84" s="60" t="str">
        <f>IF(ISNUMBER(SMALL(#REF!,ROW()-2)),SMALL(#REF!,ROW()-2),"")</f>
        <v/>
      </c>
      <c r="AS84" s="60">
        <f t="shared" si="78"/>
        <v>1</v>
      </c>
      <c r="AU84" s="111" t="e">
        <f>IF(#REF!,#REF!+0,)</f>
        <v>#REF!</v>
      </c>
      <c r="AV84" s="61" t="str">
        <f t="shared" si="51"/>
        <v/>
      </c>
      <c r="AX84" s="107" t="str">
        <f>IF(ISNUMBER(AU84),VLOOKUP(AU84,AV:AW,2,FALSE),"")</f>
        <v/>
      </c>
      <c r="AY84" s="91"/>
      <c r="AZ84" s="107" t="str">
        <f>P84</f>
        <v/>
      </c>
      <c r="BA84" s="60" t="str">
        <f t="shared" si="52"/>
        <v/>
      </c>
      <c r="BB84" s="60">
        <f t="shared" si="60"/>
        <v>1</v>
      </c>
      <c r="BC84" s="107" t="str">
        <f>IF(ISNUMBER(AZ84),VLOOKUP(AZ84,BA:BB,2,FALSE),"")</f>
        <v/>
      </c>
      <c r="BE84" s="60" t="str">
        <f t="shared" si="61"/>
        <v/>
      </c>
      <c r="BF84" s="60">
        <f t="shared" si="62"/>
        <v>1</v>
      </c>
      <c r="BI84" s="107" t="str">
        <f>P84</f>
        <v/>
      </c>
      <c r="BJ84" s="116">
        <f>SUM(G84,G85,G86)</f>
        <v>0</v>
      </c>
      <c r="BK84" s="121">
        <f>SUM(I84,I85,I86)</f>
        <v>0</v>
      </c>
      <c r="BL84" s="122">
        <f>SUM(M84,M85,M86)</f>
        <v>0</v>
      </c>
      <c r="BM84" s="122" t="str">
        <f>O84</f>
        <v/>
      </c>
      <c r="BN84" s="122" t="e">
        <f>#REF!</f>
        <v>#REF!</v>
      </c>
      <c r="BO84" s="122">
        <f>SUM(K84,K85,K86)</f>
        <v>0</v>
      </c>
      <c r="BP84" s="122" t="e">
        <f>#REF!</f>
        <v>#REF!</v>
      </c>
      <c r="BQ84" s="126" t="str">
        <f>IF(ISNUMBER(P84),CONCATENATE(BI84+100,BJ84+100,BK84+100,BO84+100,BL84+100,BM84+100)+0,"")</f>
        <v/>
      </c>
      <c r="BR84" s="126" t="str">
        <f>IF(ISNUMBER(SMALL(BQ:BQ,ROW()-2)),SMALL(BQ:BQ,ROW()-2),"")</f>
        <v/>
      </c>
      <c r="BS84" s="75" t="str">
        <f t="shared" si="63"/>
        <v/>
      </c>
      <c r="BT84" s="60">
        <f t="shared" si="64"/>
        <v>1</v>
      </c>
      <c r="BW84" s="60" t="str">
        <f t="shared" si="65"/>
        <v/>
      </c>
      <c r="BX84" s="60">
        <f t="shared" si="66"/>
        <v>3</v>
      </c>
      <c r="BZ84" s="59" t="str">
        <f t="shared" si="67"/>
        <v xml:space="preserve"> </v>
      </c>
      <c r="CD84" s="59"/>
      <c r="CE84" s="59"/>
      <c r="CF84" s="59" t="str">
        <f t="shared" si="68"/>
        <v xml:space="preserve"> </v>
      </c>
      <c r="CG84" s="104" t="str">
        <f>VLOOKUP(N84,AO:AP,2,FALSE)</f>
        <v xml:space="preserve"> </v>
      </c>
      <c r="CH84" s="68" t="str">
        <f t="shared" si="69"/>
        <v/>
      </c>
      <c r="CI84" s="59"/>
      <c r="CJ84" s="59"/>
      <c r="CK84" s="59"/>
      <c r="CL84" s="95"/>
      <c r="CM84" s="95"/>
      <c r="CN84" s="95"/>
      <c r="CO84" s="95"/>
      <c r="CP84" s="95"/>
      <c r="CQ84" s="95"/>
      <c r="CR84" s="95"/>
      <c r="CS84" s="95"/>
      <c r="CT84" s="95"/>
      <c r="CU84" s="95"/>
      <c r="CV84" s="95"/>
      <c r="CW84" s="95"/>
    </row>
    <row r="85" spans="1:101" ht="12" customHeight="1">
      <c r="A85" s="15"/>
      <c r="B85" s="13" t="str">
        <f t="shared" si="45"/>
        <v/>
      </c>
      <c r="C85" s="27" t="str">
        <f>CONCATENATE(B86,"B")</f>
        <v>28B</v>
      </c>
      <c r="D85" s="52"/>
      <c r="E85" s="131"/>
      <c r="F85" s="34"/>
      <c r="G85" s="8" t="str">
        <f t="shared" si="46"/>
        <v/>
      </c>
      <c r="H85" s="34"/>
      <c r="I85" s="8" t="str">
        <f t="shared" si="53"/>
        <v/>
      </c>
      <c r="J85" s="38"/>
      <c r="K85" s="8" t="str">
        <f t="shared" si="54"/>
        <v/>
      </c>
      <c r="L85" s="34"/>
      <c r="M85" s="19" t="str">
        <f t="shared" si="47"/>
        <v/>
      </c>
      <c r="N85" s="113"/>
      <c r="O85" s="115"/>
      <c r="P85" s="114"/>
      <c r="Q85" s="112"/>
      <c r="R85" s="19" t="str">
        <f t="shared" si="55"/>
        <v/>
      </c>
      <c r="S85" s="20" t="str">
        <f t="shared" si="79"/>
        <v/>
      </c>
      <c r="T85" s="83"/>
      <c r="U85" s="59"/>
      <c r="V85" s="59"/>
      <c r="W85" s="58" t="str">
        <f t="shared" si="70"/>
        <v/>
      </c>
      <c r="X85" s="73" t="str">
        <f t="shared" si="71"/>
        <v/>
      </c>
      <c r="Y85" s="74" t="str">
        <f t="shared" si="72"/>
        <v/>
      </c>
      <c r="Z85" s="77" t="str">
        <f t="shared" si="56"/>
        <v/>
      </c>
      <c r="AA85" s="75" t="str">
        <f t="shared" si="57"/>
        <v/>
      </c>
      <c r="AB85" s="75" t="str">
        <f t="shared" si="73"/>
        <v/>
      </c>
      <c r="AC85" s="60">
        <f t="shared" si="74"/>
        <v>1</v>
      </c>
      <c r="AF85" s="60" t="str">
        <f t="shared" si="48"/>
        <v/>
      </c>
      <c r="AG85" s="60">
        <f t="shared" si="58"/>
        <v>9</v>
      </c>
      <c r="AI85" s="60" t="str">
        <f t="shared" si="59"/>
        <v/>
      </c>
      <c r="AJ85" s="60">
        <f t="shared" si="75"/>
        <v>1</v>
      </c>
      <c r="AL85" s="60" t="str">
        <f t="shared" si="49"/>
        <v/>
      </c>
      <c r="AM85" s="60">
        <f t="shared" si="76"/>
        <v>1</v>
      </c>
      <c r="AO85" s="60" t="str">
        <f t="shared" si="50"/>
        <v/>
      </c>
      <c r="AP85" s="60">
        <f t="shared" si="77"/>
        <v>6</v>
      </c>
      <c r="AR85" s="60" t="str">
        <f>IF(ISNUMBER(SMALL(#REF!,ROW()-2)),SMALL(#REF!,ROW()-2),"")</f>
        <v/>
      </c>
      <c r="AS85" s="60">
        <f t="shared" si="78"/>
        <v>1</v>
      </c>
      <c r="AU85" s="111"/>
      <c r="AV85" s="61" t="str">
        <f t="shared" si="51"/>
        <v/>
      </c>
      <c r="AX85" s="107"/>
      <c r="AY85" s="91"/>
      <c r="AZ85" s="107"/>
      <c r="BA85" s="60" t="str">
        <f t="shared" si="52"/>
        <v/>
      </c>
      <c r="BB85" s="60">
        <f t="shared" si="60"/>
        <v>1</v>
      </c>
      <c r="BC85" s="107"/>
      <c r="BE85" s="60" t="str">
        <f t="shared" si="61"/>
        <v/>
      </c>
      <c r="BF85" s="60">
        <f t="shared" si="62"/>
        <v>1</v>
      </c>
      <c r="BI85" s="107"/>
      <c r="BJ85" s="116"/>
      <c r="BK85" s="121"/>
      <c r="BL85" s="116"/>
      <c r="BM85" s="116"/>
      <c r="BN85" s="122"/>
      <c r="BO85" s="116"/>
      <c r="BP85" s="122"/>
      <c r="BQ85" s="126"/>
      <c r="BR85" s="126"/>
      <c r="BS85" s="75" t="str">
        <f t="shared" si="63"/>
        <v/>
      </c>
      <c r="BT85" s="60">
        <f t="shared" si="64"/>
        <v>1</v>
      </c>
      <c r="BW85" s="60" t="str">
        <f t="shared" si="65"/>
        <v/>
      </c>
      <c r="BX85" s="60">
        <f t="shared" si="66"/>
        <v>3</v>
      </c>
      <c r="BZ85" s="59" t="str">
        <f t="shared" si="67"/>
        <v xml:space="preserve"> </v>
      </c>
      <c r="CD85" s="59"/>
      <c r="CE85" s="59"/>
      <c r="CF85" s="59" t="str">
        <f t="shared" si="68"/>
        <v xml:space="preserve"> </v>
      </c>
      <c r="CG85" s="104"/>
      <c r="CH85" s="68" t="str">
        <f t="shared" si="69"/>
        <v/>
      </c>
      <c r="CI85" s="59"/>
      <c r="CJ85" s="59"/>
      <c r="CK85" s="59"/>
      <c r="CL85" s="95"/>
      <c r="CM85" s="95"/>
      <c r="CN85" s="95"/>
      <c r="CO85" s="95"/>
      <c r="CP85" s="95"/>
      <c r="CQ85" s="95"/>
      <c r="CR85" s="95"/>
      <c r="CS85" s="95"/>
      <c r="CT85" s="95"/>
      <c r="CU85" s="95"/>
      <c r="CV85" s="95"/>
      <c r="CW85" s="95"/>
    </row>
    <row r="86" spans="1:101" ht="12" customHeight="1">
      <c r="A86" s="15"/>
      <c r="B86" s="13">
        <f t="shared" si="45"/>
        <v>28</v>
      </c>
      <c r="C86" s="27" t="str">
        <f>CONCATENATE(B86,"C")</f>
        <v>28C</v>
      </c>
      <c r="D86" s="52"/>
      <c r="E86" s="131"/>
      <c r="F86" s="34"/>
      <c r="G86" s="8" t="str">
        <f t="shared" si="46"/>
        <v/>
      </c>
      <c r="H86" s="34"/>
      <c r="I86" s="8" t="str">
        <f t="shared" si="53"/>
        <v/>
      </c>
      <c r="J86" s="38"/>
      <c r="K86" s="8" t="str">
        <f t="shared" si="54"/>
        <v/>
      </c>
      <c r="L86" s="34"/>
      <c r="M86" s="19" t="str">
        <f t="shared" si="47"/>
        <v/>
      </c>
      <c r="N86" s="113"/>
      <c r="O86" s="115"/>
      <c r="P86" s="114"/>
      <c r="Q86" s="112"/>
      <c r="R86" s="19" t="str">
        <f t="shared" si="55"/>
        <v/>
      </c>
      <c r="S86" s="20" t="str">
        <f t="shared" si="79"/>
        <v/>
      </c>
      <c r="T86" s="83"/>
      <c r="U86" s="59"/>
      <c r="V86" s="59"/>
      <c r="W86" s="58" t="str">
        <f t="shared" si="70"/>
        <v/>
      </c>
      <c r="X86" s="73" t="str">
        <f t="shared" si="71"/>
        <v/>
      </c>
      <c r="Y86" s="74" t="str">
        <f t="shared" si="72"/>
        <v/>
      </c>
      <c r="Z86" s="77" t="str">
        <f t="shared" si="56"/>
        <v/>
      </c>
      <c r="AA86" s="75" t="str">
        <f t="shared" si="57"/>
        <v/>
      </c>
      <c r="AB86" s="75" t="str">
        <f t="shared" si="73"/>
        <v/>
      </c>
      <c r="AC86" s="60">
        <f t="shared" si="74"/>
        <v>1</v>
      </c>
      <c r="AF86" s="60" t="str">
        <f t="shared" si="48"/>
        <v/>
      </c>
      <c r="AG86" s="60">
        <f t="shared" si="58"/>
        <v>9</v>
      </c>
      <c r="AI86" s="60" t="str">
        <f t="shared" si="59"/>
        <v/>
      </c>
      <c r="AJ86" s="60">
        <f t="shared" si="75"/>
        <v>1</v>
      </c>
      <c r="AL86" s="60" t="str">
        <f t="shared" si="49"/>
        <v/>
      </c>
      <c r="AM86" s="60">
        <f t="shared" si="76"/>
        <v>1</v>
      </c>
      <c r="AO86" s="60" t="str">
        <f t="shared" si="50"/>
        <v/>
      </c>
      <c r="AP86" s="60">
        <f t="shared" si="77"/>
        <v>6</v>
      </c>
      <c r="AR86" s="60" t="str">
        <f>IF(ISNUMBER(SMALL(#REF!,ROW()-2)),SMALL(#REF!,ROW()-2),"")</f>
        <v/>
      </c>
      <c r="AS86" s="60">
        <f t="shared" si="78"/>
        <v>1</v>
      </c>
      <c r="AU86" s="111"/>
      <c r="AV86" s="61" t="str">
        <f t="shared" si="51"/>
        <v/>
      </c>
      <c r="AX86" s="107"/>
      <c r="AY86" s="91"/>
      <c r="AZ86" s="107"/>
      <c r="BA86" s="60" t="str">
        <f t="shared" si="52"/>
        <v/>
      </c>
      <c r="BB86" s="60">
        <f t="shared" si="60"/>
        <v>1</v>
      </c>
      <c r="BC86" s="107"/>
      <c r="BE86" s="60" t="str">
        <f t="shared" si="61"/>
        <v/>
      </c>
      <c r="BF86" s="60">
        <f t="shared" si="62"/>
        <v>1</v>
      </c>
      <c r="BI86" s="107"/>
      <c r="BJ86" s="116"/>
      <c r="BK86" s="121"/>
      <c r="BL86" s="116"/>
      <c r="BM86" s="116"/>
      <c r="BN86" s="122"/>
      <c r="BO86" s="116"/>
      <c r="BP86" s="122"/>
      <c r="BQ86" s="126"/>
      <c r="BR86" s="126"/>
      <c r="BS86" s="75" t="str">
        <f t="shared" si="63"/>
        <v/>
      </c>
      <c r="BT86" s="60">
        <f t="shared" si="64"/>
        <v>1</v>
      </c>
      <c r="BW86" s="60" t="str">
        <f t="shared" si="65"/>
        <v/>
      </c>
      <c r="BX86" s="60">
        <f t="shared" si="66"/>
        <v>3</v>
      </c>
      <c r="BZ86" s="59" t="str">
        <f t="shared" si="67"/>
        <v xml:space="preserve"> </v>
      </c>
      <c r="CD86" s="59"/>
      <c r="CE86" s="59"/>
      <c r="CF86" s="59" t="str">
        <f t="shared" si="68"/>
        <v xml:space="preserve"> </v>
      </c>
      <c r="CG86" s="104"/>
      <c r="CH86" s="68" t="str">
        <f t="shared" si="69"/>
        <v/>
      </c>
      <c r="CI86" s="59"/>
      <c r="CJ86" s="59"/>
      <c r="CK86" s="59"/>
      <c r="CL86" s="95"/>
      <c r="CM86" s="95"/>
      <c r="CN86" s="95"/>
      <c r="CO86" s="95"/>
      <c r="CP86" s="95"/>
      <c r="CQ86" s="95"/>
      <c r="CR86" s="95"/>
      <c r="CS86" s="95"/>
      <c r="CT86" s="95"/>
      <c r="CU86" s="95"/>
      <c r="CV86" s="95"/>
      <c r="CW86" s="95"/>
    </row>
    <row r="87" spans="1:101" ht="12" customHeight="1">
      <c r="A87" s="15"/>
      <c r="B87" s="13" t="str">
        <f t="shared" si="45"/>
        <v/>
      </c>
      <c r="C87" s="27" t="str">
        <f>CONCATENATE(B89,"A")</f>
        <v>29A</v>
      </c>
      <c r="D87" s="52"/>
      <c r="E87" s="131"/>
      <c r="F87" s="34"/>
      <c r="G87" s="8" t="str">
        <f t="shared" si="46"/>
        <v/>
      </c>
      <c r="H87" s="34"/>
      <c r="I87" s="8" t="str">
        <f t="shared" si="53"/>
        <v/>
      </c>
      <c r="J87" s="38"/>
      <c r="K87" s="8" t="str">
        <f t="shared" si="54"/>
        <v/>
      </c>
      <c r="L87" s="34"/>
      <c r="M87" s="29" t="str">
        <f t="shared" si="47"/>
        <v/>
      </c>
      <c r="N87" s="113"/>
      <c r="O87" s="114" t="str">
        <f>IF(ISBLANK(N87),"",IF(N87=0,$CF$2,CG87))</f>
        <v/>
      </c>
      <c r="P87" s="114" t="str">
        <f>IF(ISNUMBER(O87),IF(ISNUMBER(O87),IF(ISNUMBER(O87),O87+G87+G88+G89+I87+I88+I89+K87+K88+K89+M87+M88+M89,""),""),"")</f>
        <v/>
      </c>
      <c r="Q87" s="112" t="str">
        <f>IF(ISNUMBER(P87),VLOOKUP(BQ87,BS:BT,2,FALSE),"")</f>
        <v/>
      </c>
      <c r="R87" s="19" t="str">
        <f t="shared" si="55"/>
        <v/>
      </c>
      <c r="S87" s="9" t="str">
        <f t="shared" si="79"/>
        <v/>
      </c>
      <c r="T87" s="83"/>
      <c r="U87" s="59"/>
      <c r="V87" s="59"/>
      <c r="W87" s="58" t="str">
        <f t="shared" si="70"/>
        <v/>
      </c>
      <c r="X87" s="73" t="str">
        <f t="shared" si="71"/>
        <v/>
      </c>
      <c r="Y87" s="74" t="str">
        <f t="shared" si="72"/>
        <v/>
      </c>
      <c r="Z87" s="77" t="str">
        <f t="shared" si="56"/>
        <v/>
      </c>
      <c r="AA87" s="75" t="str">
        <f t="shared" si="57"/>
        <v/>
      </c>
      <c r="AB87" s="75" t="str">
        <f t="shared" si="73"/>
        <v/>
      </c>
      <c r="AC87" s="60">
        <f t="shared" si="74"/>
        <v>1</v>
      </c>
      <c r="AF87" s="60" t="str">
        <f t="shared" si="48"/>
        <v/>
      </c>
      <c r="AG87" s="60">
        <f t="shared" si="58"/>
        <v>9</v>
      </c>
      <c r="AI87" s="60" t="str">
        <f t="shared" si="59"/>
        <v/>
      </c>
      <c r="AJ87" s="60">
        <f t="shared" si="75"/>
        <v>1</v>
      </c>
      <c r="AL87" s="60" t="str">
        <f t="shared" si="49"/>
        <v/>
      </c>
      <c r="AM87" s="60">
        <f t="shared" si="76"/>
        <v>1</v>
      </c>
      <c r="AO87" s="60" t="str">
        <f t="shared" si="50"/>
        <v/>
      </c>
      <c r="AP87" s="60">
        <f t="shared" si="77"/>
        <v>6</v>
      </c>
      <c r="AR87" s="60" t="str">
        <f>IF(ISNUMBER(SMALL(#REF!,ROW()-2)),SMALL(#REF!,ROW()-2),"")</f>
        <v/>
      </c>
      <c r="AS87" s="60">
        <f t="shared" si="78"/>
        <v>1</v>
      </c>
      <c r="AU87" s="111" t="e">
        <f>IF(#REF!,#REF!+0,)</f>
        <v>#REF!</v>
      </c>
      <c r="AV87" s="61" t="str">
        <f t="shared" si="51"/>
        <v/>
      </c>
      <c r="AX87" s="107" t="str">
        <f>IF(ISNUMBER(AU87),VLOOKUP(AU87,AV:AW,2,FALSE),"")</f>
        <v/>
      </c>
      <c r="AY87" s="91"/>
      <c r="AZ87" s="107" t="str">
        <f>P87</f>
        <v/>
      </c>
      <c r="BA87" s="60" t="str">
        <f t="shared" si="52"/>
        <v/>
      </c>
      <c r="BB87" s="60">
        <f t="shared" si="60"/>
        <v>1</v>
      </c>
      <c r="BC87" s="107" t="str">
        <f>IF(ISNUMBER(AZ87),VLOOKUP(AZ87,BA:BB,2,FALSE),"")</f>
        <v/>
      </c>
      <c r="BE87" s="60" t="str">
        <f t="shared" si="61"/>
        <v/>
      </c>
      <c r="BF87" s="60">
        <f t="shared" si="62"/>
        <v>1</v>
      </c>
      <c r="BI87" s="107" t="str">
        <f>P87</f>
        <v/>
      </c>
      <c r="BJ87" s="116">
        <f>SUM(G87,G88,G89)</f>
        <v>0</v>
      </c>
      <c r="BK87" s="121">
        <f>SUM(I87,I88,I89)</f>
        <v>0</v>
      </c>
      <c r="BL87" s="122">
        <f>SUM(M87,M88,M89)</f>
        <v>0</v>
      </c>
      <c r="BM87" s="122" t="str">
        <f>O87</f>
        <v/>
      </c>
      <c r="BN87" s="122" t="e">
        <f>#REF!</f>
        <v>#REF!</v>
      </c>
      <c r="BO87" s="122">
        <f>SUM(K87,K88,K89)</f>
        <v>0</v>
      </c>
      <c r="BP87" s="122" t="e">
        <f>#REF!</f>
        <v>#REF!</v>
      </c>
      <c r="BQ87" s="126" t="str">
        <f>IF(ISNUMBER(P87),CONCATENATE(BI87+100,BJ87+100,BK87+100,BO87+100,BL87+100,BM87+100)+0,"")</f>
        <v/>
      </c>
      <c r="BR87" s="126" t="str">
        <f>IF(ISNUMBER(SMALL(BQ:BQ,ROW()-2)),SMALL(BQ:BQ,ROW()-2),"")</f>
        <v/>
      </c>
      <c r="BS87" s="75" t="str">
        <f t="shared" si="63"/>
        <v/>
      </c>
      <c r="BT87" s="60">
        <f t="shared" si="64"/>
        <v>1</v>
      </c>
      <c r="BW87" s="60" t="str">
        <f t="shared" si="65"/>
        <v/>
      </c>
      <c r="BX87" s="60">
        <f t="shared" si="66"/>
        <v>3</v>
      </c>
      <c r="BZ87" s="59" t="str">
        <f t="shared" si="67"/>
        <v xml:space="preserve"> </v>
      </c>
      <c r="CD87" s="59"/>
      <c r="CE87" s="59"/>
      <c r="CF87" s="59" t="str">
        <f t="shared" si="68"/>
        <v xml:space="preserve"> </v>
      </c>
      <c r="CG87" s="102" t="str">
        <f>VLOOKUP(N87,AO:AP,2,FALSE)</f>
        <v xml:space="preserve"> </v>
      </c>
      <c r="CH87" s="68" t="str">
        <f t="shared" si="69"/>
        <v/>
      </c>
      <c r="CI87" s="59"/>
      <c r="CJ87" s="59"/>
      <c r="CK87" s="59"/>
      <c r="CL87" s="95"/>
      <c r="CM87" s="95"/>
      <c r="CN87" s="95"/>
      <c r="CO87" s="95"/>
      <c r="CP87" s="95"/>
      <c r="CQ87" s="95"/>
      <c r="CR87" s="95"/>
      <c r="CS87" s="95"/>
      <c r="CT87" s="95"/>
      <c r="CU87" s="95"/>
      <c r="CV87" s="95"/>
      <c r="CW87" s="95"/>
    </row>
    <row r="88" spans="1:101" ht="12" customHeight="1">
      <c r="A88" s="15"/>
      <c r="B88" s="13" t="str">
        <f t="shared" si="45"/>
        <v/>
      </c>
      <c r="C88" s="27" t="str">
        <f>CONCATENATE(B89,"B")</f>
        <v>29B</v>
      </c>
      <c r="D88" s="52"/>
      <c r="E88" s="131"/>
      <c r="F88" s="34"/>
      <c r="G88" s="8" t="str">
        <f t="shared" si="46"/>
        <v/>
      </c>
      <c r="H88" s="34"/>
      <c r="I88" s="8" t="str">
        <f t="shared" si="53"/>
        <v/>
      </c>
      <c r="J88" s="38"/>
      <c r="K88" s="8" t="str">
        <f t="shared" si="54"/>
        <v/>
      </c>
      <c r="L88" s="34"/>
      <c r="M88" s="8" t="str">
        <f t="shared" si="47"/>
        <v/>
      </c>
      <c r="N88" s="113"/>
      <c r="O88" s="114"/>
      <c r="P88" s="114"/>
      <c r="Q88" s="112"/>
      <c r="R88" s="19" t="str">
        <f t="shared" si="55"/>
        <v/>
      </c>
      <c r="S88" s="9" t="str">
        <f t="shared" si="79"/>
        <v/>
      </c>
      <c r="T88" s="83"/>
      <c r="U88" s="59"/>
      <c r="V88" s="59"/>
      <c r="W88" s="58" t="str">
        <f t="shared" si="70"/>
        <v/>
      </c>
      <c r="X88" s="73" t="str">
        <f t="shared" si="71"/>
        <v/>
      </c>
      <c r="Y88" s="74" t="str">
        <f t="shared" si="72"/>
        <v/>
      </c>
      <c r="Z88" s="77" t="str">
        <f t="shared" si="56"/>
        <v/>
      </c>
      <c r="AA88" s="75" t="str">
        <f t="shared" si="57"/>
        <v/>
      </c>
      <c r="AB88" s="75" t="str">
        <f t="shared" si="73"/>
        <v/>
      </c>
      <c r="AC88" s="60">
        <f t="shared" si="74"/>
        <v>1</v>
      </c>
      <c r="AF88" s="60" t="str">
        <f t="shared" si="48"/>
        <v/>
      </c>
      <c r="AG88" s="60">
        <f t="shared" si="58"/>
        <v>9</v>
      </c>
      <c r="AI88" s="60" t="str">
        <f t="shared" si="59"/>
        <v/>
      </c>
      <c r="AJ88" s="60">
        <f t="shared" si="75"/>
        <v>1</v>
      </c>
      <c r="AL88" s="60" t="str">
        <f t="shared" si="49"/>
        <v/>
      </c>
      <c r="AM88" s="60">
        <f t="shared" si="76"/>
        <v>1</v>
      </c>
      <c r="AO88" s="60" t="str">
        <f t="shared" si="50"/>
        <v/>
      </c>
      <c r="AP88" s="60">
        <f t="shared" si="77"/>
        <v>6</v>
      </c>
      <c r="AR88" s="60" t="str">
        <f>IF(ISNUMBER(SMALL(#REF!,ROW()-2)),SMALL(#REF!,ROW()-2),"")</f>
        <v/>
      </c>
      <c r="AS88" s="60">
        <f t="shared" si="78"/>
        <v>1</v>
      </c>
      <c r="AU88" s="111"/>
      <c r="AV88" s="61" t="str">
        <f t="shared" si="51"/>
        <v/>
      </c>
      <c r="AX88" s="107"/>
      <c r="AY88" s="91"/>
      <c r="AZ88" s="107"/>
      <c r="BA88" s="60" t="str">
        <f t="shared" si="52"/>
        <v/>
      </c>
      <c r="BB88" s="60">
        <f t="shared" si="60"/>
        <v>1</v>
      </c>
      <c r="BC88" s="107"/>
      <c r="BE88" s="60" t="str">
        <f t="shared" si="61"/>
        <v/>
      </c>
      <c r="BF88" s="60">
        <f t="shared" si="62"/>
        <v>1</v>
      </c>
      <c r="BI88" s="107"/>
      <c r="BJ88" s="116"/>
      <c r="BK88" s="121"/>
      <c r="BL88" s="116"/>
      <c r="BM88" s="116"/>
      <c r="BN88" s="122"/>
      <c r="BO88" s="116"/>
      <c r="BP88" s="122"/>
      <c r="BQ88" s="126"/>
      <c r="BR88" s="126"/>
      <c r="BS88" s="75" t="str">
        <f t="shared" si="63"/>
        <v/>
      </c>
      <c r="BT88" s="60">
        <f t="shared" si="64"/>
        <v>1</v>
      </c>
      <c r="BW88" s="60" t="str">
        <f t="shared" si="65"/>
        <v/>
      </c>
      <c r="BX88" s="60">
        <f t="shared" si="66"/>
        <v>3</v>
      </c>
      <c r="BZ88" s="59" t="str">
        <f t="shared" si="67"/>
        <v xml:space="preserve"> </v>
      </c>
      <c r="CD88" s="59"/>
      <c r="CE88" s="59"/>
      <c r="CF88" s="59" t="str">
        <f t="shared" si="68"/>
        <v xml:space="preserve"> </v>
      </c>
      <c r="CG88" s="102"/>
      <c r="CH88" s="68" t="str">
        <f t="shared" si="69"/>
        <v/>
      </c>
      <c r="CI88" s="59"/>
      <c r="CJ88" s="59"/>
      <c r="CK88" s="59"/>
      <c r="CL88" s="95"/>
      <c r="CM88" s="95"/>
      <c r="CN88" s="95"/>
      <c r="CO88" s="95"/>
      <c r="CP88" s="95"/>
      <c r="CQ88" s="95"/>
      <c r="CR88" s="95"/>
      <c r="CS88" s="95"/>
      <c r="CT88" s="95"/>
      <c r="CU88" s="95"/>
      <c r="CV88" s="95"/>
      <c r="CW88" s="95"/>
    </row>
    <row r="89" spans="1:101" ht="12" customHeight="1">
      <c r="A89" s="15"/>
      <c r="B89" s="13">
        <f t="shared" si="45"/>
        <v>29</v>
      </c>
      <c r="C89" s="27" t="str">
        <f>CONCATENATE(B89,"C")</f>
        <v>29C</v>
      </c>
      <c r="D89" s="52"/>
      <c r="E89" s="131"/>
      <c r="F89" s="34"/>
      <c r="G89" s="8" t="str">
        <f t="shared" si="46"/>
        <v/>
      </c>
      <c r="H89" s="34"/>
      <c r="I89" s="8" t="str">
        <f t="shared" si="53"/>
        <v/>
      </c>
      <c r="J89" s="38"/>
      <c r="K89" s="8" t="str">
        <f t="shared" si="54"/>
        <v/>
      </c>
      <c r="L89" s="34"/>
      <c r="M89" s="8" t="str">
        <f t="shared" si="47"/>
        <v/>
      </c>
      <c r="N89" s="113"/>
      <c r="O89" s="114"/>
      <c r="P89" s="114"/>
      <c r="Q89" s="112"/>
      <c r="R89" s="19" t="str">
        <f t="shared" si="55"/>
        <v/>
      </c>
      <c r="S89" s="9" t="str">
        <f t="shared" si="79"/>
        <v/>
      </c>
      <c r="T89" s="83"/>
      <c r="U89" s="59"/>
      <c r="V89" s="59"/>
      <c r="W89" s="58" t="str">
        <f t="shared" si="70"/>
        <v/>
      </c>
      <c r="X89" s="73" t="str">
        <f t="shared" si="71"/>
        <v/>
      </c>
      <c r="Y89" s="74" t="str">
        <f t="shared" si="72"/>
        <v/>
      </c>
      <c r="Z89" s="77" t="str">
        <f t="shared" si="56"/>
        <v/>
      </c>
      <c r="AA89" s="75" t="str">
        <f t="shared" si="57"/>
        <v/>
      </c>
      <c r="AB89" s="75" t="str">
        <f t="shared" si="73"/>
        <v/>
      </c>
      <c r="AC89" s="60">
        <f t="shared" si="74"/>
        <v>1</v>
      </c>
      <c r="AF89" s="60" t="str">
        <f t="shared" si="48"/>
        <v/>
      </c>
      <c r="AG89" s="60">
        <f t="shared" si="58"/>
        <v>9</v>
      </c>
      <c r="AI89" s="60" t="str">
        <f t="shared" si="59"/>
        <v/>
      </c>
      <c r="AJ89" s="60">
        <f t="shared" si="75"/>
        <v>1</v>
      </c>
      <c r="AL89" s="60" t="str">
        <f t="shared" si="49"/>
        <v/>
      </c>
      <c r="AM89" s="60">
        <f t="shared" si="76"/>
        <v>1</v>
      </c>
      <c r="AO89" s="60" t="str">
        <f t="shared" si="50"/>
        <v/>
      </c>
      <c r="AP89" s="60">
        <f t="shared" si="77"/>
        <v>6</v>
      </c>
      <c r="AR89" s="60" t="str">
        <f>IF(ISNUMBER(SMALL(#REF!,ROW()-2)),SMALL(#REF!,ROW()-2),"")</f>
        <v/>
      </c>
      <c r="AS89" s="60">
        <f t="shared" si="78"/>
        <v>1</v>
      </c>
      <c r="AU89" s="111"/>
      <c r="AV89" s="61" t="str">
        <f t="shared" si="51"/>
        <v/>
      </c>
      <c r="AX89" s="107"/>
      <c r="AY89" s="91"/>
      <c r="AZ89" s="107"/>
      <c r="BA89" s="60" t="str">
        <f t="shared" si="52"/>
        <v/>
      </c>
      <c r="BB89" s="60">
        <f t="shared" si="60"/>
        <v>1</v>
      </c>
      <c r="BC89" s="107"/>
      <c r="BE89" s="60" t="str">
        <f t="shared" si="61"/>
        <v/>
      </c>
      <c r="BF89" s="60">
        <f t="shared" si="62"/>
        <v>1</v>
      </c>
      <c r="BI89" s="107"/>
      <c r="BJ89" s="116"/>
      <c r="BK89" s="121"/>
      <c r="BL89" s="116"/>
      <c r="BM89" s="116"/>
      <c r="BN89" s="122"/>
      <c r="BO89" s="116"/>
      <c r="BP89" s="122"/>
      <c r="BQ89" s="126"/>
      <c r="BR89" s="126"/>
      <c r="BS89" s="75" t="str">
        <f t="shared" si="63"/>
        <v/>
      </c>
      <c r="BT89" s="60">
        <f t="shared" si="64"/>
        <v>1</v>
      </c>
      <c r="BW89" s="60" t="str">
        <f t="shared" si="65"/>
        <v/>
      </c>
      <c r="BX89" s="60">
        <f t="shared" si="66"/>
        <v>3</v>
      </c>
      <c r="BZ89" s="59" t="str">
        <f t="shared" si="67"/>
        <v xml:space="preserve"> </v>
      </c>
      <c r="CD89" s="59"/>
      <c r="CE89" s="59"/>
      <c r="CF89" s="59" t="str">
        <f t="shared" si="68"/>
        <v xml:space="preserve"> </v>
      </c>
      <c r="CG89" s="103"/>
      <c r="CH89" s="68" t="str">
        <f t="shared" si="69"/>
        <v/>
      </c>
      <c r="CI89" s="59"/>
      <c r="CJ89" s="59"/>
      <c r="CK89" s="59"/>
      <c r="CL89" s="95"/>
      <c r="CM89" s="95"/>
      <c r="CN89" s="95"/>
      <c r="CO89" s="95"/>
      <c r="CP89" s="95"/>
      <c r="CQ89" s="95"/>
      <c r="CR89" s="95"/>
      <c r="CS89" s="95"/>
      <c r="CT89" s="95"/>
      <c r="CU89" s="95"/>
      <c r="CV89" s="95"/>
      <c r="CW89" s="95"/>
    </row>
    <row r="90" spans="1:101" ht="12" customHeight="1">
      <c r="A90" s="15"/>
      <c r="B90" s="13" t="str">
        <f t="shared" si="45"/>
        <v/>
      </c>
      <c r="C90" s="27" t="str">
        <f>CONCATENATE(B92,"A")</f>
        <v>30A</v>
      </c>
      <c r="D90" s="52"/>
      <c r="E90" s="131"/>
      <c r="F90" s="34"/>
      <c r="G90" s="8" t="str">
        <f t="shared" si="46"/>
        <v/>
      </c>
      <c r="H90" s="34"/>
      <c r="I90" s="8" t="str">
        <f t="shared" si="53"/>
        <v/>
      </c>
      <c r="J90" s="38"/>
      <c r="K90" s="8" t="str">
        <f t="shared" si="54"/>
        <v/>
      </c>
      <c r="L90" s="34"/>
      <c r="M90" s="19" t="str">
        <f t="shared" si="47"/>
        <v/>
      </c>
      <c r="N90" s="113"/>
      <c r="O90" s="115" t="str">
        <f>IF(ISBLANK(N90),"",IF(N90=0,$CF$2,CG90))</f>
        <v/>
      </c>
      <c r="P90" s="114" t="str">
        <f>IF(ISNUMBER(O90),IF(ISNUMBER(O90),IF(ISNUMBER(O90),O90+G90+G91+G92+I90+I91+I92+K90+K91+K92+M90+M91+M92,""),""),"")</f>
        <v/>
      </c>
      <c r="Q90" s="112" t="str">
        <f>IF(ISNUMBER(P90),VLOOKUP(BQ90,BS:BT,2,FALSE),"")</f>
        <v/>
      </c>
      <c r="R90" s="19" t="str">
        <f t="shared" si="55"/>
        <v/>
      </c>
      <c r="S90" s="20" t="str">
        <f t="shared" si="79"/>
        <v/>
      </c>
      <c r="T90" s="83"/>
      <c r="U90" s="59"/>
      <c r="V90" s="59"/>
      <c r="W90" s="58" t="str">
        <f t="shared" si="70"/>
        <v/>
      </c>
      <c r="X90" s="73" t="str">
        <f t="shared" si="71"/>
        <v/>
      </c>
      <c r="Y90" s="74" t="str">
        <f t="shared" si="72"/>
        <v/>
      </c>
      <c r="Z90" s="77" t="str">
        <f t="shared" si="56"/>
        <v/>
      </c>
      <c r="AA90" s="75" t="str">
        <f t="shared" si="57"/>
        <v/>
      </c>
      <c r="AB90" s="75" t="str">
        <f t="shared" si="73"/>
        <v/>
      </c>
      <c r="AC90" s="60">
        <f t="shared" si="74"/>
        <v>1</v>
      </c>
      <c r="AF90" s="60" t="str">
        <f t="shared" si="48"/>
        <v/>
      </c>
      <c r="AG90" s="60">
        <f t="shared" si="58"/>
        <v>9</v>
      </c>
      <c r="AI90" s="60" t="str">
        <f t="shared" si="59"/>
        <v/>
      </c>
      <c r="AJ90" s="60">
        <f t="shared" si="75"/>
        <v>1</v>
      </c>
      <c r="AL90" s="60" t="str">
        <f t="shared" si="49"/>
        <v/>
      </c>
      <c r="AM90" s="60">
        <f t="shared" si="76"/>
        <v>1</v>
      </c>
      <c r="AO90" s="60" t="str">
        <f t="shared" si="50"/>
        <v/>
      </c>
      <c r="AP90" s="60">
        <f t="shared" si="77"/>
        <v>6</v>
      </c>
      <c r="AR90" s="60" t="str">
        <f>IF(ISNUMBER(SMALL(#REF!,ROW()-2)),SMALL(#REF!,ROW()-2),"")</f>
        <v/>
      </c>
      <c r="AS90" s="60">
        <f t="shared" si="78"/>
        <v>1</v>
      </c>
      <c r="AU90" s="111" t="e">
        <f>IF(#REF!,#REF!+0,)</f>
        <v>#REF!</v>
      </c>
      <c r="AV90" s="61" t="str">
        <f t="shared" si="51"/>
        <v/>
      </c>
      <c r="AX90" s="107" t="str">
        <f>IF(ISNUMBER(AU90),VLOOKUP(AU90,AV:AW,2,FALSE),"")</f>
        <v/>
      </c>
      <c r="AY90" s="91"/>
      <c r="AZ90" s="107" t="str">
        <f>P90</f>
        <v/>
      </c>
      <c r="BA90" s="60" t="str">
        <f t="shared" si="52"/>
        <v/>
      </c>
      <c r="BB90" s="60">
        <f t="shared" si="60"/>
        <v>1</v>
      </c>
      <c r="BC90" s="107" t="str">
        <f>IF(ISNUMBER(AZ90),VLOOKUP(AZ90,BA:BB,2,FALSE),"")</f>
        <v/>
      </c>
      <c r="BE90" s="60" t="str">
        <f t="shared" si="61"/>
        <v/>
      </c>
      <c r="BF90" s="60">
        <f t="shared" si="62"/>
        <v>1</v>
      </c>
      <c r="BI90" s="107" t="str">
        <f>P90</f>
        <v/>
      </c>
      <c r="BJ90" s="116">
        <f>SUM(G90,G91,G92)</f>
        <v>0</v>
      </c>
      <c r="BK90" s="121">
        <f>SUM(I90,I91,I92)</f>
        <v>0</v>
      </c>
      <c r="BL90" s="122">
        <f>SUM(M90,M91,M92)</f>
        <v>0</v>
      </c>
      <c r="BM90" s="122" t="str">
        <f>O90</f>
        <v/>
      </c>
      <c r="BN90" s="122" t="e">
        <f>#REF!</f>
        <v>#REF!</v>
      </c>
      <c r="BO90" s="122">
        <f>SUM(K90,K91,K92)</f>
        <v>0</v>
      </c>
      <c r="BP90" s="122" t="e">
        <f>#REF!</f>
        <v>#REF!</v>
      </c>
      <c r="BQ90" s="126" t="str">
        <f>IF(ISNUMBER(P90),CONCATENATE(BI90+100,BJ90+100,BK90+100,BO90+100,BL90+100,BM90+100)+0,"")</f>
        <v/>
      </c>
      <c r="BR90" s="126" t="str">
        <f>IF(ISNUMBER(SMALL(BQ:BQ,ROW()-2)),SMALL(BQ:BQ,ROW()-2),"")</f>
        <v/>
      </c>
      <c r="BS90" s="75" t="str">
        <f t="shared" si="63"/>
        <v/>
      </c>
      <c r="BT90" s="60">
        <f t="shared" si="64"/>
        <v>1</v>
      </c>
      <c r="BW90" s="60" t="str">
        <f t="shared" si="65"/>
        <v/>
      </c>
      <c r="BX90" s="60">
        <f t="shared" si="66"/>
        <v>3</v>
      </c>
      <c r="BZ90" s="59" t="str">
        <f t="shared" si="67"/>
        <v xml:space="preserve"> </v>
      </c>
      <c r="CD90" s="59"/>
      <c r="CE90" s="59"/>
      <c r="CF90" s="59" t="str">
        <f t="shared" si="68"/>
        <v xml:space="preserve"> </v>
      </c>
      <c r="CG90" s="104" t="str">
        <f>VLOOKUP(N90,AO:AP,2,FALSE)</f>
        <v xml:space="preserve"> </v>
      </c>
      <c r="CH90" s="68" t="str">
        <f t="shared" si="69"/>
        <v/>
      </c>
      <c r="CI90" s="59"/>
      <c r="CJ90" s="59"/>
      <c r="CK90" s="59"/>
      <c r="CL90" s="95"/>
      <c r="CM90" s="95"/>
      <c r="CN90" s="95"/>
      <c r="CO90" s="95"/>
      <c r="CP90" s="95"/>
      <c r="CQ90" s="95"/>
      <c r="CR90" s="95"/>
      <c r="CS90" s="95"/>
      <c r="CT90" s="95"/>
      <c r="CU90" s="95"/>
      <c r="CV90" s="95"/>
      <c r="CW90" s="95"/>
    </row>
    <row r="91" spans="1:101" ht="12" customHeight="1">
      <c r="A91" s="15"/>
      <c r="B91" s="13" t="str">
        <f t="shared" si="45"/>
        <v/>
      </c>
      <c r="C91" s="27" t="str">
        <f>CONCATENATE(B92,"B")</f>
        <v>30B</v>
      </c>
      <c r="D91" s="52"/>
      <c r="E91" s="131"/>
      <c r="F91" s="34"/>
      <c r="G91" s="8" t="str">
        <f t="shared" si="46"/>
        <v/>
      </c>
      <c r="H91" s="34"/>
      <c r="I91" s="8" t="str">
        <f t="shared" si="53"/>
        <v/>
      </c>
      <c r="J91" s="38"/>
      <c r="K91" s="8" t="str">
        <f t="shared" si="54"/>
        <v/>
      </c>
      <c r="L91" s="34"/>
      <c r="M91" s="19" t="str">
        <f t="shared" si="47"/>
        <v/>
      </c>
      <c r="N91" s="113"/>
      <c r="O91" s="115"/>
      <c r="P91" s="114"/>
      <c r="Q91" s="112"/>
      <c r="R91" s="19" t="str">
        <f t="shared" si="55"/>
        <v/>
      </c>
      <c r="S91" s="20" t="str">
        <f t="shared" si="79"/>
        <v/>
      </c>
      <c r="T91" s="83"/>
      <c r="U91" s="59"/>
      <c r="V91" s="59"/>
      <c r="W91" s="58" t="str">
        <f t="shared" si="70"/>
        <v/>
      </c>
      <c r="X91" s="73" t="str">
        <f t="shared" si="71"/>
        <v/>
      </c>
      <c r="Y91" s="74" t="str">
        <f t="shared" si="72"/>
        <v/>
      </c>
      <c r="Z91" s="77" t="str">
        <f t="shared" si="56"/>
        <v/>
      </c>
      <c r="AA91" s="75" t="str">
        <f t="shared" si="57"/>
        <v/>
      </c>
      <c r="AB91" s="75" t="str">
        <f t="shared" si="73"/>
        <v/>
      </c>
      <c r="AC91" s="60">
        <f t="shared" si="74"/>
        <v>1</v>
      </c>
      <c r="AF91" s="60" t="str">
        <f t="shared" si="48"/>
        <v/>
      </c>
      <c r="AG91" s="60">
        <f t="shared" si="58"/>
        <v>9</v>
      </c>
      <c r="AI91" s="60" t="str">
        <f t="shared" si="59"/>
        <v/>
      </c>
      <c r="AJ91" s="60">
        <f t="shared" si="75"/>
        <v>1</v>
      </c>
      <c r="AL91" s="60" t="str">
        <f t="shared" si="49"/>
        <v/>
      </c>
      <c r="AM91" s="60">
        <f t="shared" si="76"/>
        <v>1</v>
      </c>
      <c r="AO91" s="60" t="str">
        <f t="shared" si="50"/>
        <v/>
      </c>
      <c r="AP91" s="60">
        <f t="shared" si="77"/>
        <v>6</v>
      </c>
      <c r="AR91" s="60" t="str">
        <f>IF(ISNUMBER(SMALL(#REF!,ROW()-2)),SMALL(#REF!,ROW()-2),"")</f>
        <v/>
      </c>
      <c r="AS91" s="60">
        <f t="shared" si="78"/>
        <v>1</v>
      </c>
      <c r="AU91" s="111"/>
      <c r="AV91" s="61" t="str">
        <f t="shared" si="51"/>
        <v/>
      </c>
      <c r="AX91" s="107"/>
      <c r="AY91" s="91"/>
      <c r="AZ91" s="107"/>
      <c r="BA91" s="60" t="str">
        <f t="shared" si="52"/>
        <v/>
      </c>
      <c r="BB91" s="60">
        <f t="shared" si="60"/>
        <v>1</v>
      </c>
      <c r="BC91" s="107"/>
      <c r="BE91" s="60" t="str">
        <f t="shared" si="61"/>
        <v/>
      </c>
      <c r="BF91" s="60">
        <f t="shared" si="62"/>
        <v>1</v>
      </c>
      <c r="BI91" s="107"/>
      <c r="BJ91" s="116"/>
      <c r="BK91" s="121"/>
      <c r="BL91" s="116"/>
      <c r="BM91" s="116"/>
      <c r="BN91" s="122"/>
      <c r="BO91" s="116"/>
      <c r="BP91" s="122"/>
      <c r="BQ91" s="126"/>
      <c r="BR91" s="126"/>
      <c r="BS91" s="75" t="str">
        <f t="shared" si="63"/>
        <v/>
      </c>
      <c r="BT91" s="60">
        <f t="shared" si="64"/>
        <v>1</v>
      </c>
      <c r="BW91" s="60" t="str">
        <f t="shared" si="65"/>
        <v/>
      </c>
      <c r="BX91" s="60">
        <f t="shared" si="66"/>
        <v>3</v>
      </c>
      <c r="BZ91" s="59" t="str">
        <f t="shared" si="67"/>
        <v xml:space="preserve"> </v>
      </c>
      <c r="CD91" s="59"/>
      <c r="CE91" s="59"/>
      <c r="CF91" s="59" t="str">
        <f t="shared" si="68"/>
        <v xml:space="preserve"> </v>
      </c>
      <c r="CG91" s="104"/>
      <c r="CH91" s="68" t="str">
        <f t="shared" si="69"/>
        <v/>
      </c>
      <c r="CI91" s="59"/>
      <c r="CJ91" s="59"/>
      <c r="CK91" s="59"/>
      <c r="CL91" s="95"/>
      <c r="CM91" s="95"/>
      <c r="CN91" s="95"/>
      <c r="CO91" s="95"/>
      <c r="CP91" s="95"/>
      <c r="CQ91" s="95"/>
      <c r="CR91" s="95"/>
      <c r="CS91" s="95"/>
      <c r="CT91" s="95"/>
      <c r="CU91" s="95"/>
      <c r="CV91" s="95"/>
      <c r="CW91" s="95"/>
    </row>
    <row r="92" spans="1:101" ht="12" customHeight="1">
      <c r="A92" s="15"/>
      <c r="B92" s="13">
        <f t="shared" si="45"/>
        <v>30</v>
      </c>
      <c r="C92" s="27" t="str">
        <f>CONCATENATE(B92,"C")</f>
        <v>30C</v>
      </c>
      <c r="D92" s="52"/>
      <c r="E92" s="131"/>
      <c r="F92" s="34"/>
      <c r="G92" s="8" t="str">
        <f t="shared" si="46"/>
        <v/>
      </c>
      <c r="H92" s="34"/>
      <c r="I92" s="8" t="str">
        <f t="shared" si="53"/>
        <v/>
      </c>
      <c r="J92" s="38"/>
      <c r="K92" s="8" t="str">
        <f t="shared" si="54"/>
        <v/>
      </c>
      <c r="L92" s="34"/>
      <c r="M92" s="19" t="str">
        <f t="shared" si="47"/>
        <v/>
      </c>
      <c r="N92" s="113"/>
      <c r="O92" s="115"/>
      <c r="P92" s="114"/>
      <c r="Q92" s="112"/>
      <c r="R92" s="19" t="str">
        <f t="shared" si="55"/>
        <v/>
      </c>
      <c r="S92" s="20" t="str">
        <f t="shared" si="79"/>
        <v/>
      </c>
      <c r="T92" s="83"/>
      <c r="U92" s="59"/>
      <c r="V92" s="59"/>
      <c r="W92" s="58" t="str">
        <f t="shared" si="70"/>
        <v/>
      </c>
      <c r="X92" s="73" t="str">
        <f t="shared" si="71"/>
        <v/>
      </c>
      <c r="Y92" s="74" t="str">
        <f t="shared" si="72"/>
        <v/>
      </c>
      <c r="Z92" s="77" t="str">
        <f t="shared" si="56"/>
        <v/>
      </c>
      <c r="AA92" s="75" t="str">
        <f t="shared" si="57"/>
        <v/>
      </c>
      <c r="AB92" s="75" t="str">
        <f t="shared" si="73"/>
        <v/>
      </c>
      <c r="AC92" s="60">
        <f t="shared" si="74"/>
        <v>1</v>
      </c>
      <c r="AF92" s="60" t="str">
        <f t="shared" si="48"/>
        <v/>
      </c>
      <c r="AG92" s="60">
        <f t="shared" si="58"/>
        <v>9</v>
      </c>
      <c r="AI92" s="60" t="str">
        <f t="shared" si="59"/>
        <v/>
      </c>
      <c r="AJ92" s="60">
        <f t="shared" si="75"/>
        <v>1</v>
      </c>
      <c r="AL92" s="60" t="str">
        <f t="shared" si="49"/>
        <v/>
      </c>
      <c r="AM92" s="60">
        <f t="shared" si="76"/>
        <v>1</v>
      </c>
      <c r="AO92" s="60" t="str">
        <f t="shared" si="50"/>
        <v/>
      </c>
      <c r="AP92" s="60">
        <f t="shared" si="77"/>
        <v>6</v>
      </c>
      <c r="AR92" s="60" t="str">
        <f>IF(ISNUMBER(SMALL(#REF!,ROW()-2)),SMALL(#REF!,ROW()-2),"")</f>
        <v/>
      </c>
      <c r="AS92" s="60">
        <f t="shared" si="78"/>
        <v>1</v>
      </c>
      <c r="AU92" s="111"/>
      <c r="AV92" s="61" t="str">
        <f t="shared" si="51"/>
        <v/>
      </c>
      <c r="AX92" s="107"/>
      <c r="AY92" s="91"/>
      <c r="AZ92" s="107"/>
      <c r="BA92" s="60" t="str">
        <f t="shared" si="52"/>
        <v/>
      </c>
      <c r="BB92" s="60">
        <f t="shared" si="60"/>
        <v>1</v>
      </c>
      <c r="BC92" s="107"/>
      <c r="BE92" s="60" t="str">
        <f t="shared" si="61"/>
        <v/>
      </c>
      <c r="BF92" s="60">
        <f t="shared" si="62"/>
        <v>1</v>
      </c>
      <c r="BI92" s="107"/>
      <c r="BJ92" s="116"/>
      <c r="BK92" s="121"/>
      <c r="BL92" s="116"/>
      <c r="BM92" s="116"/>
      <c r="BN92" s="122"/>
      <c r="BO92" s="116"/>
      <c r="BP92" s="122"/>
      <c r="BQ92" s="126"/>
      <c r="BR92" s="126"/>
      <c r="BS92" s="75" t="str">
        <f t="shared" si="63"/>
        <v/>
      </c>
      <c r="BT92" s="60">
        <f t="shared" si="64"/>
        <v>1</v>
      </c>
      <c r="BW92" s="60" t="str">
        <f t="shared" si="65"/>
        <v/>
      </c>
      <c r="BX92" s="60">
        <f t="shared" si="66"/>
        <v>3</v>
      </c>
      <c r="BZ92" s="59" t="str">
        <f t="shared" si="67"/>
        <v xml:space="preserve"> </v>
      </c>
      <c r="CD92" s="59"/>
      <c r="CE92" s="59"/>
      <c r="CF92" s="59" t="str">
        <f t="shared" si="68"/>
        <v xml:space="preserve"> </v>
      </c>
      <c r="CG92" s="104"/>
      <c r="CH92" s="68" t="str">
        <f t="shared" si="69"/>
        <v/>
      </c>
      <c r="CI92" s="59"/>
      <c r="CJ92" s="59"/>
      <c r="CK92" s="59"/>
      <c r="CL92" s="95"/>
      <c r="CM92" s="95"/>
      <c r="CN92" s="95"/>
      <c r="CO92" s="95"/>
      <c r="CP92" s="95"/>
      <c r="CQ92" s="95"/>
      <c r="CR92" s="95"/>
      <c r="CS92" s="95"/>
      <c r="CT92" s="95"/>
      <c r="CU92" s="95"/>
      <c r="CV92" s="95"/>
      <c r="CW92" s="95"/>
    </row>
    <row r="93" spans="1:101" ht="12" customHeight="1">
      <c r="A93" s="15"/>
      <c r="B93" s="13" t="str">
        <f t="shared" si="45"/>
        <v/>
      </c>
      <c r="C93" s="27" t="str">
        <f>CONCATENATE(B95,"A")</f>
        <v>31A</v>
      </c>
      <c r="D93" s="52"/>
      <c r="E93" s="131"/>
      <c r="F93" s="34"/>
      <c r="G93" s="8" t="str">
        <f t="shared" si="46"/>
        <v/>
      </c>
      <c r="H93" s="34"/>
      <c r="I93" s="8" t="str">
        <f t="shared" si="53"/>
        <v/>
      </c>
      <c r="J93" s="38"/>
      <c r="K93" s="8" t="str">
        <f t="shared" si="54"/>
        <v/>
      </c>
      <c r="L93" s="34"/>
      <c r="M93" s="29" t="str">
        <f t="shared" si="47"/>
        <v/>
      </c>
      <c r="N93" s="113"/>
      <c r="O93" s="114" t="str">
        <f>IF(ISBLANK(N93),"",IF(N93=0,$CF$2,CG93))</f>
        <v/>
      </c>
      <c r="P93" s="114" t="str">
        <f>IF(ISNUMBER(O93),IF(ISNUMBER(O93),IF(ISNUMBER(O93),O93+G93+G94+G95+I93+I94+I95+K93+K94+K95+M93+M94+M95,""),""),"")</f>
        <v/>
      </c>
      <c r="Q93" s="112" t="str">
        <f>IF(ISNUMBER(P93),VLOOKUP(BQ93,BS:BT,2,FALSE),"")</f>
        <v/>
      </c>
      <c r="R93" s="19" t="str">
        <f t="shared" si="55"/>
        <v/>
      </c>
      <c r="S93" s="9" t="str">
        <f t="shared" si="79"/>
        <v/>
      </c>
      <c r="T93" s="83"/>
      <c r="U93" s="59"/>
      <c r="V93" s="59"/>
      <c r="W93" s="58" t="str">
        <f t="shared" si="70"/>
        <v/>
      </c>
      <c r="X93" s="73" t="str">
        <f t="shared" si="71"/>
        <v/>
      </c>
      <c r="Y93" s="74" t="str">
        <f t="shared" si="72"/>
        <v/>
      </c>
      <c r="Z93" s="77" t="str">
        <f t="shared" si="56"/>
        <v/>
      </c>
      <c r="AA93" s="75" t="str">
        <f t="shared" si="57"/>
        <v/>
      </c>
      <c r="AB93" s="75" t="str">
        <f t="shared" si="73"/>
        <v/>
      </c>
      <c r="AC93" s="60">
        <f t="shared" si="74"/>
        <v>1</v>
      </c>
      <c r="AF93" s="60" t="str">
        <f t="shared" si="48"/>
        <v/>
      </c>
      <c r="AG93" s="60">
        <f t="shared" si="58"/>
        <v>9</v>
      </c>
      <c r="AI93" s="60" t="str">
        <f t="shared" si="59"/>
        <v/>
      </c>
      <c r="AJ93" s="60">
        <f t="shared" si="75"/>
        <v>1</v>
      </c>
      <c r="AL93" s="60" t="str">
        <f t="shared" si="49"/>
        <v/>
      </c>
      <c r="AM93" s="60">
        <f t="shared" si="76"/>
        <v>1</v>
      </c>
      <c r="AO93" s="60" t="str">
        <f t="shared" si="50"/>
        <v/>
      </c>
      <c r="AP93" s="60">
        <f t="shared" si="77"/>
        <v>6</v>
      </c>
      <c r="AR93" s="60" t="str">
        <f>IF(ISNUMBER(SMALL(#REF!,ROW()-2)),SMALL(#REF!,ROW()-2),"")</f>
        <v/>
      </c>
      <c r="AS93" s="60">
        <f t="shared" si="78"/>
        <v>1</v>
      </c>
      <c r="AU93" s="111" t="e">
        <f>IF(#REF!,#REF!+0,)</f>
        <v>#REF!</v>
      </c>
      <c r="AV93" s="61" t="str">
        <f t="shared" si="51"/>
        <v/>
      </c>
      <c r="AX93" s="107" t="str">
        <f>IF(ISNUMBER(AU93),VLOOKUP(AU93,AV:AW,2,FALSE),"")</f>
        <v/>
      </c>
      <c r="AY93" s="91"/>
      <c r="AZ93" s="107" t="str">
        <f>P93</f>
        <v/>
      </c>
      <c r="BA93" s="60" t="str">
        <f t="shared" si="52"/>
        <v/>
      </c>
      <c r="BB93" s="60">
        <f t="shared" si="60"/>
        <v>1</v>
      </c>
      <c r="BC93" s="107" t="str">
        <f>IF(ISNUMBER(AZ93),VLOOKUP(AZ93,BA:BB,2,FALSE),"")</f>
        <v/>
      </c>
      <c r="BE93" s="60" t="str">
        <f t="shared" si="61"/>
        <v/>
      </c>
      <c r="BF93" s="60">
        <f t="shared" si="62"/>
        <v>1</v>
      </c>
      <c r="BI93" s="107" t="str">
        <f>P93</f>
        <v/>
      </c>
      <c r="BJ93" s="116">
        <f>SUM(G93,G94,G95)</f>
        <v>0</v>
      </c>
      <c r="BK93" s="121">
        <f>SUM(I93,I94,I95)</f>
        <v>0</v>
      </c>
      <c r="BL93" s="122">
        <f>SUM(M93,M94,M95)</f>
        <v>0</v>
      </c>
      <c r="BM93" s="122" t="str">
        <f>O93</f>
        <v/>
      </c>
      <c r="BN93" s="122" t="e">
        <f>#REF!</f>
        <v>#REF!</v>
      </c>
      <c r="BO93" s="122">
        <f>SUM(K93,K94,K95)</f>
        <v>0</v>
      </c>
      <c r="BP93" s="122" t="e">
        <f>#REF!</f>
        <v>#REF!</v>
      </c>
      <c r="BQ93" s="126" t="str">
        <f>IF(ISNUMBER(P93),CONCATENATE(BI93+100,BJ93+100,BK93+100,BO93+100,BL93+100,BM93+100)+0,"")</f>
        <v/>
      </c>
      <c r="BR93" s="126" t="str">
        <f>IF(ISNUMBER(SMALL(BQ:BQ,ROW()-2)),SMALL(BQ:BQ,ROW()-2),"")</f>
        <v/>
      </c>
      <c r="BS93" s="75" t="str">
        <f t="shared" si="63"/>
        <v/>
      </c>
      <c r="BT93" s="60">
        <f t="shared" si="64"/>
        <v>1</v>
      </c>
      <c r="BW93" s="60" t="str">
        <f t="shared" si="65"/>
        <v/>
      </c>
      <c r="BX93" s="60">
        <f t="shared" si="66"/>
        <v>3</v>
      </c>
      <c r="BZ93" s="59" t="str">
        <f t="shared" si="67"/>
        <v xml:space="preserve"> </v>
      </c>
      <c r="CD93" s="59"/>
      <c r="CE93" s="59"/>
      <c r="CF93" s="59" t="str">
        <f t="shared" si="68"/>
        <v xml:space="preserve"> </v>
      </c>
      <c r="CG93" s="102" t="str">
        <f>VLOOKUP(N93,AO:AP,2,FALSE)</f>
        <v xml:space="preserve"> </v>
      </c>
      <c r="CH93" s="68" t="str">
        <f t="shared" si="69"/>
        <v/>
      </c>
      <c r="CI93" s="59"/>
      <c r="CJ93" s="59"/>
      <c r="CK93" s="59"/>
      <c r="CL93" s="95"/>
      <c r="CM93" s="95"/>
      <c r="CN93" s="95"/>
      <c r="CO93" s="95"/>
      <c r="CP93" s="95"/>
      <c r="CQ93" s="95"/>
      <c r="CR93" s="95"/>
      <c r="CS93" s="95"/>
      <c r="CT93" s="95"/>
      <c r="CU93" s="95"/>
      <c r="CV93" s="95"/>
      <c r="CW93" s="95"/>
    </row>
    <row r="94" spans="1:101" ht="12" customHeight="1">
      <c r="A94" s="15"/>
      <c r="B94" s="13" t="str">
        <f t="shared" si="45"/>
        <v/>
      </c>
      <c r="C94" s="27" t="str">
        <f>CONCATENATE(B95,"B")</f>
        <v>31B</v>
      </c>
      <c r="D94" s="52"/>
      <c r="E94" s="131"/>
      <c r="F94" s="34"/>
      <c r="G94" s="8" t="str">
        <f t="shared" si="46"/>
        <v/>
      </c>
      <c r="H94" s="34"/>
      <c r="I94" s="8" t="str">
        <f t="shared" si="53"/>
        <v/>
      </c>
      <c r="J94" s="38"/>
      <c r="K94" s="8" t="str">
        <f t="shared" si="54"/>
        <v/>
      </c>
      <c r="L94" s="34"/>
      <c r="M94" s="8" t="str">
        <f t="shared" si="47"/>
        <v/>
      </c>
      <c r="N94" s="113"/>
      <c r="O94" s="114"/>
      <c r="P94" s="114"/>
      <c r="Q94" s="112"/>
      <c r="R94" s="19" t="str">
        <f t="shared" si="55"/>
        <v/>
      </c>
      <c r="S94" s="9" t="str">
        <f t="shared" si="79"/>
        <v/>
      </c>
      <c r="T94" s="83"/>
      <c r="U94" s="59"/>
      <c r="V94" s="59"/>
      <c r="W94" s="58" t="str">
        <f t="shared" si="70"/>
        <v/>
      </c>
      <c r="X94" s="73" t="str">
        <f t="shared" si="71"/>
        <v/>
      </c>
      <c r="Y94" s="74" t="str">
        <f t="shared" si="72"/>
        <v/>
      </c>
      <c r="Z94" s="77" t="str">
        <f t="shared" si="56"/>
        <v/>
      </c>
      <c r="AA94" s="75" t="str">
        <f t="shared" si="57"/>
        <v/>
      </c>
      <c r="AB94" s="75" t="str">
        <f t="shared" si="73"/>
        <v/>
      </c>
      <c r="AC94" s="60">
        <f t="shared" si="74"/>
        <v>1</v>
      </c>
      <c r="AF94" s="60" t="str">
        <f t="shared" si="48"/>
        <v/>
      </c>
      <c r="AG94" s="60">
        <f t="shared" si="58"/>
        <v>9</v>
      </c>
      <c r="AI94" s="60" t="str">
        <f t="shared" si="59"/>
        <v/>
      </c>
      <c r="AJ94" s="60">
        <f t="shared" si="75"/>
        <v>1</v>
      </c>
      <c r="AL94" s="60" t="str">
        <f t="shared" si="49"/>
        <v/>
      </c>
      <c r="AM94" s="60">
        <f t="shared" si="76"/>
        <v>1</v>
      </c>
      <c r="AO94" s="60" t="str">
        <f t="shared" si="50"/>
        <v/>
      </c>
      <c r="AP94" s="60">
        <f t="shared" si="77"/>
        <v>6</v>
      </c>
      <c r="AR94" s="60" t="str">
        <f>IF(ISNUMBER(SMALL(#REF!,ROW()-2)),SMALL(#REF!,ROW()-2),"")</f>
        <v/>
      </c>
      <c r="AS94" s="60">
        <f t="shared" si="78"/>
        <v>1</v>
      </c>
      <c r="AU94" s="111"/>
      <c r="AV94" s="61" t="str">
        <f t="shared" si="51"/>
        <v/>
      </c>
      <c r="AX94" s="107"/>
      <c r="AY94" s="91"/>
      <c r="AZ94" s="107"/>
      <c r="BA94" s="60" t="str">
        <f t="shared" si="52"/>
        <v/>
      </c>
      <c r="BB94" s="60">
        <f t="shared" si="60"/>
        <v>1</v>
      </c>
      <c r="BC94" s="107"/>
      <c r="BE94" s="60" t="str">
        <f t="shared" si="61"/>
        <v/>
      </c>
      <c r="BF94" s="60">
        <f t="shared" si="62"/>
        <v>1</v>
      </c>
      <c r="BI94" s="107"/>
      <c r="BJ94" s="116"/>
      <c r="BK94" s="121"/>
      <c r="BL94" s="116"/>
      <c r="BM94" s="116"/>
      <c r="BN94" s="122"/>
      <c r="BO94" s="116"/>
      <c r="BP94" s="122"/>
      <c r="BQ94" s="126"/>
      <c r="BR94" s="126"/>
      <c r="BS94" s="75" t="str">
        <f t="shared" si="63"/>
        <v/>
      </c>
      <c r="BT94" s="60">
        <f t="shared" si="64"/>
        <v>1</v>
      </c>
      <c r="BW94" s="60" t="str">
        <f t="shared" si="65"/>
        <v/>
      </c>
      <c r="BX94" s="60">
        <f t="shared" si="66"/>
        <v>3</v>
      </c>
      <c r="BZ94" s="59" t="str">
        <f t="shared" si="67"/>
        <v xml:space="preserve"> </v>
      </c>
      <c r="CD94" s="59"/>
      <c r="CE94" s="59"/>
      <c r="CF94" s="59" t="str">
        <f t="shared" si="68"/>
        <v xml:space="preserve"> </v>
      </c>
      <c r="CG94" s="102"/>
      <c r="CH94" s="68" t="str">
        <f t="shared" si="69"/>
        <v/>
      </c>
      <c r="CI94" s="59"/>
      <c r="CJ94" s="59"/>
      <c r="CK94" s="59"/>
      <c r="CL94" s="95"/>
      <c r="CM94" s="95"/>
      <c r="CN94" s="95"/>
      <c r="CO94" s="95"/>
      <c r="CP94" s="95"/>
      <c r="CQ94" s="95"/>
      <c r="CR94" s="95"/>
      <c r="CS94" s="95"/>
      <c r="CT94" s="95"/>
      <c r="CU94" s="95"/>
      <c r="CV94" s="95"/>
      <c r="CW94" s="95"/>
    </row>
    <row r="95" spans="1:101" ht="12" customHeight="1">
      <c r="A95" s="15"/>
      <c r="B95" s="13">
        <f t="shared" si="45"/>
        <v>31</v>
      </c>
      <c r="C95" s="27" t="str">
        <f>CONCATENATE(B95,"C")</f>
        <v>31C</v>
      </c>
      <c r="D95" s="52"/>
      <c r="E95" s="131"/>
      <c r="F95" s="34"/>
      <c r="G95" s="8" t="str">
        <f t="shared" si="46"/>
        <v/>
      </c>
      <c r="H95" s="34"/>
      <c r="I95" s="8" t="str">
        <f t="shared" si="53"/>
        <v/>
      </c>
      <c r="J95" s="38"/>
      <c r="K95" s="8" t="str">
        <f t="shared" si="54"/>
        <v/>
      </c>
      <c r="L95" s="34"/>
      <c r="M95" s="8" t="str">
        <f t="shared" si="47"/>
        <v/>
      </c>
      <c r="N95" s="113"/>
      <c r="O95" s="114"/>
      <c r="P95" s="114"/>
      <c r="Q95" s="112"/>
      <c r="R95" s="19" t="str">
        <f t="shared" si="55"/>
        <v/>
      </c>
      <c r="S95" s="9" t="str">
        <f t="shared" si="79"/>
        <v/>
      </c>
      <c r="T95" s="83"/>
      <c r="U95" s="59"/>
      <c r="V95" s="59"/>
      <c r="W95" s="58" t="str">
        <f t="shared" si="70"/>
        <v/>
      </c>
      <c r="X95" s="73" t="str">
        <f t="shared" si="71"/>
        <v/>
      </c>
      <c r="Y95" s="74" t="str">
        <f t="shared" si="72"/>
        <v/>
      </c>
      <c r="Z95" s="77" t="str">
        <f t="shared" si="56"/>
        <v/>
      </c>
      <c r="AA95" s="75" t="str">
        <f t="shared" si="57"/>
        <v/>
      </c>
      <c r="AB95" s="75" t="str">
        <f t="shared" si="73"/>
        <v/>
      </c>
      <c r="AC95" s="60">
        <f t="shared" si="74"/>
        <v>1</v>
      </c>
      <c r="AF95" s="60" t="str">
        <f t="shared" si="48"/>
        <v/>
      </c>
      <c r="AG95" s="60">
        <f t="shared" si="58"/>
        <v>9</v>
      </c>
      <c r="AI95" s="60" t="str">
        <f t="shared" si="59"/>
        <v/>
      </c>
      <c r="AJ95" s="60">
        <f t="shared" si="75"/>
        <v>1</v>
      </c>
      <c r="AL95" s="60" t="str">
        <f t="shared" si="49"/>
        <v/>
      </c>
      <c r="AM95" s="60">
        <f t="shared" si="76"/>
        <v>1</v>
      </c>
      <c r="AO95" s="60" t="str">
        <f t="shared" si="50"/>
        <v/>
      </c>
      <c r="AP95" s="60">
        <f t="shared" si="77"/>
        <v>6</v>
      </c>
      <c r="AR95" s="60" t="str">
        <f>IF(ISNUMBER(SMALL(#REF!,ROW()-2)),SMALL(#REF!,ROW()-2),"")</f>
        <v/>
      </c>
      <c r="AS95" s="60">
        <f t="shared" si="78"/>
        <v>1</v>
      </c>
      <c r="AU95" s="111"/>
      <c r="AV95" s="61" t="str">
        <f t="shared" si="51"/>
        <v/>
      </c>
      <c r="AX95" s="107"/>
      <c r="AY95" s="91"/>
      <c r="AZ95" s="107"/>
      <c r="BA95" s="60" t="str">
        <f t="shared" si="52"/>
        <v/>
      </c>
      <c r="BB95" s="60">
        <f t="shared" si="60"/>
        <v>1</v>
      </c>
      <c r="BC95" s="107"/>
      <c r="BE95" s="60" t="str">
        <f t="shared" si="61"/>
        <v/>
      </c>
      <c r="BF95" s="60">
        <f t="shared" si="62"/>
        <v>1</v>
      </c>
      <c r="BI95" s="107"/>
      <c r="BJ95" s="116"/>
      <c r="BK95" s="121"/>
      <c r="BL95" s="116"/>
      <c r="BM95" s="116"/>
      <c r="BN95" s="122"/>
      <c r="BO95" s="116"/>
      <c r="BP95" s="122"/>
      <c r="BQ95" s="126"/>
      <c r="BR95" s="126"/>
      <c r="BS95" s="75" t="str">
        <f t="shared" si="63"/>
        <v/>
      </c>
      <c r="BT95" s="60">
        <f t="shared" si="64"/>
        <v>1</v>
      </c>
      <c r="BW95" s="60" t="str">
        <f t="shared" si="65"/>
        <v/>
      </c>
      <c r="BX95" s="60">
        <f t="shared" si="66"/>
        <v>3</v>
      </c>
      <c r="BZ95" s="59" t="str">
        <f t="shared" si="67"/>
        <v xml:space="preserve"> </v>
      </c>
      <c r="CD95" s="59"/>
      <c r="CE95" s="59"/>
      <c r="CF95" s="59" t="str">
        <f t="shared" si="68"/>
        <v xml:space="preserve"> </v>
      </c>
      <c r="CG95" s="103"/>
      <c r="CH95" s="68" t="str">
        <f t="shared" si="69"/>
        <v/>
      </c>
      <c r="CI95" s="59"/>
      <c r="CJ95" s="59"/>
      <c r="CK95" s="59"/>
      <c r="CL95" s="95"/>
      <c r="CM95" s="95"/>
      <c r="CN95" s="95"/>
      <c r="CO95" s="95"/>
      <c r="CP95" s="95"/>
      <c r="CQ95" s="95"/>
      <c r="CR95" s="95"/>
      <c r="CS95" s="95"/>
      <c r="CT95" s="95"/>
      <c r="CU95" s="95"/>
      <c r="CV95" s="95"/>
      <c r="CW95" s="95"/>
    </row>
    <row r="96" spans="1:101" ht="12" customHeight="1">
      <c r="A96" s="15"/>
      <c r="B96" s="13" t="str">
        <f t="shared" si="45"/>
        <v/>
      </c>
      <c r="C96" s="27" t="str">
        <f>CONCATENATE(B98,"A")</f>
        <v>32A</v>
      </c>
      <c r="D96" s="52"/>
      <c r="E96" s="131"/>
      <c r="F96" s="34"/>
      <c r="G96" s="8" t="str">
        <f t="shared" si="46"/>
        <v/>
      </c>
      <c r="H96" s="34"/>
      <c r="I96" s="8" t="str">
        <f t="shared" si="53"/>
        <v/>
      </c>
      <c r="J96" s="38"/>
      <c r="K96" s="8" t="str">
        <f t="shared" si="54"/>
        <v/>
      </c>
      <c r="L96" s="34"/>
      <c r="M96" s="19" t="str">
        <f t="shared" si="47"/>
        <v/>
      </c>
      <c r="N96" s="113"/>
      <c r="O96" s="115" t="str">
        <f>IF(ISBLANK(N96),"",IF(N96=0,$CF$2,CG96))</f>
        <v/>
      </c>
      <c r="P96" s="114" t="str">
        <f>IF(ISNUMBER(O96),IF(ISNUMBER(O96),IF(ISNUMBER(O96),O96+G96+G97+G98+I96+I97+I98+K96+K97+K98+M96+M97+M98,""),""),"")</f>
        <v/>
      </c>
      <c r="Q96" s="112" t="str">
        <f>IF(ISNUMBER(P96),VLOOKUP(BQ96,BS:BT,2,FALSE),"")</f>
        <v/>
      </c>
      <c r="R96" s="19" t="str">
        <f t="shared" si="55"/>
        <v/>
      </c>
      <c r="S96" s="20" t="str">
        <f t="shared" si="79"/>
        <v/>
      </c>
      <c r="T96" s="83"/>
      <c r="U96" s="59"/>
      <c r="V96" s="59"/>
      <c r="W96" s="58" t="str">
        <f t="shared" si="70"/>
        <v/>
      </c>
      <c r="X96" s="73" t="str">
        <f t="shared" si="71"/>
        <v/>
      </c>
      <c r="Y96" s="74" t="str">
        <f t="shared" si="72"/>
        <v/>
      </c>
      <c r="Z96" s="77" t="str">
        <f t="shared" si="56"/>
        <v/>
      </c>
      <c r="AA96" s="75" t="str">
        <f t="shared" si="57"/>
        <v/>
      </c>
      <c r="AB96" s="75" t="str">
        <f t="shared" si="73"/>
        <v/>
      </c>
      <c r="AC96" s="60">
        <f t="shared" si="74"/>
        <v>1</v>
      </c>
      <c r="AF96" s="60" t="str">
        <f t="shared" si="48"/>
        <v/>
      </c>
      <c r="AG96" s="60">
        <f t="shared" si="58"/>
        <v>9</v>
      </c>
      <c r="AI96" s="60" t="str">
        <f t="shared" si="59"/>
        <v/>
      </c>
      <c r="AJ96" s="60">
        <f t="shared" si="75"/>
        <v>1</v>
      </c>
      <c r="AL96" s="60" t="str">
        <f t="shared" si="49"/>
        <v/>
      </c>
      <c r="AM96" s="60">
        <f t="shared" si="76"/>
        <v>1</v>
      </c>
      <c r="AO96" s="60" t="str">
        <f t="shared" si="50"/>
        <v/>
      </c>
      <c r="AP96" s="60">
        <f t="shared" si="77"/>
        <v>6</v>
      </c>
      <c r="AR96" s="60" t="str">
        <f>IF(ISNUMBER(SMALL(#REF!,ROW()-2)),SMALL(#REF!,ROW()-2),"")</f>
        <v/>
      </c>
      <c r="AS96" s="60">
        <f t="shared" si="78"/>
        <v>1</v>
      </c>
      <c r="AU96" s="111" t="e">
        <f>IF(#REF!,#REF!+0,)</f>
        <v>#REF!</v>
      </c>
      <c r="AV96" s="61" t="str">
        <f t="shared" si="51"/>
        <v/>
      </c>
      <c r="AX96" s="107" t="str">
        <f>IF(ISNUMBER(AU96),VLOOKUP(AU96,AV:AW,2,FALSE),"")</f>
        <v/>
      </c>
      <c r="AY96" s="91"/>
      <c r="AZ96" s="107" t="str">
        <f>P96</f>
        <v/>
      </c>
      <c r="BA96" s="60" t="str">
        <f t="shared" si="52"/>
        <v/>
      </c>
      <c r="BB96" s="60">
        <f t="shared" si="60"/>
        <v>1</v>
      </c>
      <c r="BC96" s="107" t="str">
        <f>IF(ISNUMBER(AZ96),VLOOKUP(AZ96,BA:BB,2,FALSE),"")</f>
        <v/>
      </c>
      <c r="BE96" s="60" t="str">
        <f t="shared" si="61"/>
        <v/>
      </c>
      <c r="BF96" s="60">
        <f t="shared" si="62"/>
        <v>1</v>
      </c>
      <c r="BI96" s="107" t="str">
        <f>P96</f>
        <v/>
      </c>
      <c r="BJ96" s="116">
        <f>SUM(G96,G97,G98)</f>
        <v>0</v>
      </c>
      <c r="BK96" s="121">
        <f>SUM(I96,I97,I98)</f>
        <v>0</v>
      </c>
      <c r="BL96" s="122">
        <f>SUM(M96,M97,M98)</f>
        <v>0</v>
      </c>
      <c r="BM96" s="122" t="str">
        <f>O96</f>
        <v/>
      </c>
      <c r="BN96" s="122" t="e">
        <f>#REF!</f>
        <v>#REF!</v>
      </c>
      <c r="BO96" s="122">
        <f>SUM(K96,K97,K98)</f>
        <v>0</v>
      </c>
      <c r="BP96" s="122" t="e">
        <f>#REF!</f>
        <v>#REF!</v>
      </c>
      <c r="BQ96" s="126" t="str">
        <f>IF(ISNUMBER(P96),CONCATENATE(BI96+100,BJ96+100,BK96+100,BO96+100,BL96+100,BM96+100)+0,"")</f>
        <v/>
      </c>
      <c r="BR96" s="126" t="str">
        <f>IF(ISNUMBER(SMALL(BQ:BQ,ROW()-2)),SMALL(BQ:BQ,ROW()-2),"")</f>
        <v/>
      </c>
      <c r="BS96" s="75" t="str">
        <f t="shared" si="63"/>
        <v/>
      </c>
      <c r="BT96" s="60">
        <f t="shared" si="64"/>
        <v>1</v>
      </c>
      <c r="BW96" s="60" t="str">
        <f t="shared" si="65"/>
        <v/>
      </c>
      <c r="BX96" s="60">
        <f t="shared" si="66"/>
        <v>3</v>
      </c>
      <c r="BZ96" s="59" t="str">
        <f t="shared" si="67"/>
        <v xml:space="preserve"> </v>
      </c>
      <c r="CD96" s="59"/>
      <c r="CE96" s="59"/>
      <c r="CF96" s="59" t="str">
        <f t="shared" si="68"/>
        <v xml:space="preserve"> </v>
      </c>
      <c r="CG96" s="104" t="str">
        <f>VLOOKUP(N96,AO:AP,2,FALSE)</f>
        <v xml:space="preserve"> </v>
      </c>
      <c r="CH96" s="68" t="str">
        <f t="shared" si="69"/>
        <v/>
      </c>
      <c r="CI96" s="59"/>
      <c r="CJ96" s="59"/>
      <c r="CK96" s="59"/>
      <c r="CL96" s="95"/>
      <c r="CM96" s="95"/>
      <c r="CN96" s="95"/>
      <c r="CO96" s="95"/>
      <c r="CP96" s="95"/>
      <c r="CQ96" s="95"/>
      <c r="CR96" s="95"/>
      <c r="CS96" s="95"/>
      <c r="CT96" s="95"/>
      <c r="CU96" s="95"/>
      <c r="CV96" s="95"/>
      <c r="CW96" s="95"/>
    </row>
    <row r="97" spans="1:101" ht="12" customHeight="1">
      <c r="A97" s="15"/>
      <c r="B97" s="13" t="str">
        <f t="shared" si="45"/>
        <v/>
      </c>
      <c r="C97" s="27" t="str">
        <f>CONCATENATE(B98,"B")</f>
        <v>32B</v>
      </c>
      <c r="D97" s="52"/>
      <c r="E97" s="131"/>
      <c r="F97" s="34"/>
      <c r="G97" s="8" t="str">
        <f t="shared" si="46"/>
        <v/>
      </c>
      <c r="H97" s="34"/>
      <c r="I97" s="8" t="str">
        <f t="shared" si="53"/>
        <v/>
      </c>
      <c r="J97" s="38"/>
      <c r="K97" s="8" t="str">
        <f t="shared" si="54"/>
        <v/>
      </c>
      <c r="L97" s="34"/>
      <c r="M97" s="19" t="str">
        <f t="shared" si="47"/>
        <v/>
      </c>
      <c r="N97" s="113"/>
      <c r="O97" s="115"/>
      <c r="P97" s="114"/>
      <c r="Q97" s="112"/>
      <c r="R97" s="19" t="str">
        <f t="shared" si="55"/>
        <v/>
      </c>
      <c r="S97" s="20" t="str">
        <f t="shared" si="79"/>
        <v/>
      </c>
      <c r="T97" s="83"/>
      <c r="U97" s="59"/>
      <c r="V97" s="59"/>
      <c r="W97" s="58" t="str">
        <f t="shared" si="70"/>
        <v/>
      </c>
      <c r="X97" s="73" t="str">
        <f t="shared" si="71"/>
        <v/>
      </c>
      <c r="Y97" s="74" t="str">
        <f t="shared" si="72"/>
        <v/>
      </c>
      <c r="Z97" s="77" t="str">
        <f t="shared" si="56"/>
        <v/>
      </c>
      <c r="AA97" s="75" t="str">
        <f t="shared" si="57"/>
        <v/>
      </c>
      <c r="AB97" s="75" t="str">
        <f t="shared" si="73"/>
        <v/>
      </c>
      <c r="AC97" s="60">
        <f t="shared" si="74"/>
        <v>1</v>
      </c>
      <c r="AF97" s="60" t="str">
        <f t="shared" si="48"/>
        <v/>
      </c>
      <c r="AG97" s="60">
        <f t="shared" si="58"/>
        <v>9</v>
      </c>
      <c r="AI97" s="60" t="str">
        <f t="shared" si="59"/>
        <v/>
      </c>
      <c r="AJ97" s="60">
        <f t="shared" si="75"/>
        <v>1</v>
      </c>
      <c r="AL97" s="60" t="str">
        <f t="shared" si="49"/>
        <v/>
      </c>
      <c r="AM97" s="60">
        <f t="shared" si="76"/>
        <v>1</v>
      </c>
      <c r="AO97" s="60" t="str">
        <f t="shared" si="50"/>
        <v/>
      </c>
      <c r="AP97" s="60">
        <f t="shared" si="77"/>
        <v>6</v>
      </c>
      <c r="AR97" s="60" t="str">
        <f>IF(ISNUMBER(SMALL(#REF!,ROW()-2)),SMALL(#REF!,ROW()-2),"")</f>
        <v/>
      </c>
      <c r="AS97" s="60">
        <f t="shared" si="78"/>
        <v>1</v>
      </c>
      <c r="AU97" s="111"/>
      <c r="AV97" s="61" t="str">
        <f t="shared" si="51"/>
        <v/>
      </c>
      <c r="AX97" s="107"/>
      <c r="AY97" s="91"/>
      <c r="AZ97" s="107"/>
      <c r="BA97" s="60" t="str">
        <f t="shared" si="52"/>
        <v/>
      </c>
      <c r="BB97" s="60">
        <f t="shared" si="60"/>
        <v>1</v>
      </c>
      <c r="BC97" s="107"/>
      <c r="BE97" s="60" t="str">
        <f t="shared" si="61"/>
        <v/>
      </c>
      <c r="BF97" s="60">
        <f t="shared" si="62"/>
        <v>1</v>
      </c>
      <c r="BI97" s="107"/>
      <c r="BJ97" s="116"/>
      <c r="BK97" s="121"/>
      <c r="BL97" s="116"/>
      <c r="BM97" s="116"/>
      <c r="BN97" s="122"/>
      <c r="BO97" s="116"/>
      <c r="BP97" s="122"/>
      <c r="BQ97" s="126"/>
      <c r="BR97" s="126"/>
      <c r="BS97" s="75" t="str">
        <f t="shared" si="63"/>
        <v/>
      </c>
      <c r="BT97" s="60">
        <f t="shared" si="64"/>
        <v>1</v>
      </c>
      <c r="BW97" s="60" t="str">
        <f t="shared" si="65"/>
        <v/>
      </c>
      <c r="BX97" s="60">
        <f t="shared" si="66"/>
        <v>3</v>
      </c>
      <c r="BZ97" s="59" t="str">
        <f t="shared" si="67"/>
        <v xml:space="preserve"> </v>
      </c>
      <c r="CD97" s="59"/>
      <c r="CE97" s="59"/>
      <c r="CF97" s="59" t="str">
        <f t="shared" si="68"/>
        <v xml:space="preserve"> </v>
      </c>
      <c r="CG97" s="104"/>
      <c r="CH97" s="68" t="str">
        <f t="shared" si="69"/>
        <v/>
      </c>
      <c r="CI97" s="59"/>
      <c r="CJ97" s="59"/>
      <c r="CK97" s="59"/>
      <c r="CL97" s="95"/>
      <c r="CM97" s="95"/>
      <c r="CN97" s="95"/>
      <c r="CO97" s="95"/>
      <c r="CP97" s="95"/>
      <c r="CQ97" s="95"/>
      <c r="CR97" s="95"/>
      <c r="CS97" s="95"/>
      <c r="CT97" s="95"/>
      <c r="CU97" s="95"/>
      <c r="CV97" s="95"/>
      <c r="CW97" s="95"/>
    </row>
    <row r="98" spans="1:101" ht="12" customHeight="1">
      <c r="A98" s="15"/>
      <c r="B98" s="13">
        <f t="shared" si="45"/>
        <v>32</v>
      </c>
      <c r="C98" s="27" t="str">
        <f>CONCATENATE(B98,"C")</f>
        <v>32C</v>
      </c>
      <c r="D98" s="52"/>
      <c r="E98" s="131"/>
      <c r="F98" s="34"/>
      <c r="G98" s="8" t="str">
        <f t="shared" si="46"/>
        <v/>
      </c>
      <c r="H98" s="34"/>
      <c r="I98" s="8" t="str">
        <f t="shared" si="53"/>
        <v/>
      </c>
      <c r="J98" s="38"/>
      <c r="K98" s="8" t="str">
        <f t="shared" si="54"/>
        <v/>
      </c>
      <c r="L98" s="34"/>
      <c r="M98" s="19" t="str">
        <f t="shared" si="47"/>
        <v/>
      </c>
      <c r="N98" s="113"/>
      <c r="O98" s="115"/>
      <c r="P98" s="114"/>
      <c r="Q98" s="112"/>
      <c r="R98" s="19" t="str">
        <f t="shared" si="55"/>
        <v/>
      </c>
      <c r="S98" s="20" t="str">
        <f t="shared" si="79"/>
        <v/>
      </c>
      <c r="T98" s="83"/>
      <c r="U98" s="59"/>
      <c r="V98" s="59"/>
      <c r="W98" s="58" t="str">
        <f t="shared" si="70"/>
        <v/>
      </c>
      <c r="X98" s="73" t="str">
        <f t="shared" si="71"/>
        <v/>
      </c>
      <c r="Y98" s="74" t="str">
        <f t="shared" si="72"/>
        <v/>
      </c>
      <c r="Z98" s="77" t="str">
        <f t="shared" si="56"/>
        <v/>
      </c>
      <c r="AA98" s="75" t="str">
        <f t="shared" si="57"/>
        <v/>
      </c>
      <c r="AB98" s="75" t="str">
        <f t="shared" si="73"/>
        <v/>
      </c>
      <c r="AC98" s="60">
        <f t="shared" si="74"/>
        <v>1</v>
      </c>
      <c r="AF98" s="60" t="str">
        <f t="shared" si="48"/>
        <v/>
      </c>
      <c r="AG98" s="60">
        <f t="shared" si="58"/>
        <v>9</v>
      </c>
      <c r="AI98" s="60" t="str">
        <f t="shared" si="59"/>
        <v/>
      </c>
      <c r="AJ98" s="60">
        <f t="shared" si="75"/>
        <v>1</v>
      </c>
      <c r="AL98" s="60" t="str">
        <f t="shared" si="49"/>
        <v/>
      </c>
      <c r="AM98" s="60">
        <f t="shared" si="76"/>
        <v>1</v>
      </c>
      <c r="AO98" s="60" t="str">
        <f t="shared" si="50"/>
        <v/>
      </c>
      <c r="AP98" s="60">
        <f t="shared" si="77"/>
        <v>6</v>
      </c>
      <c r="AR98" s="60" t="str">
        <f>IF(ISNUMBER(SMALL(#REF!,ROW()-2)),SMALL(#REF!,ROW()-2),"")</f>
        <v/>
      </c>
      <c r="AS98" s="60">
        <f t="shared" si="78"/>
        <v>1</v>
      </c>
      <c r="AU98" s="111"/>
      <c r="AV98" s="61" t="str">
        <f t="shared" si="51"/>
        <v/>
      </c>
      <c r="AX98" s="107"/>
      <c r="AY98" s="91"/>
      <c r="AZ98" s="107"/>
      <c r="BA98" s="60" t="str">
        <f t="shared" si="52"/>
        <v/>
      </c>
      <c r="BB98" s="60">
        <f t="shared" si="60"/>
        <v>1</v>
      </c>
      <c r="BC98" s="107"/>
      <c r="BE98" s="60" t="str">
        <f t="shared" si="61"/>
        <v/>
      </c>
      <c r="BF98" s="60">
        <f t="shared" si="62"/>
        <v>1</v>
      </c>
      <c r="BI98" s="107"/>
      <c r="BJ98" s="116"/>
      <c r="BK98" s="121"/>
      <c r="BL98" s="116"/>
      <c r="BM98" s="116"/>
      <c r="BN98" s="122"/>
      <c r="BO98" s="116"/>
      <c r="BP98" s="122"/>
      <c r="BQ98" s="126"/>
      <c r="BR98" s="126"/>
      <c r="BS98" s="75" t="str">
        <f t="shared" si="63"/>
        <v/>
      </c>
      <c r="BT98" s="60">
        <f t="shared" si="64"/>
        <v>1</v>
      </c>
      <c r="BW98" s="60" t="str">
        <f t="shared" si="65"/>
        <v/>
      </c>
      <c r="BX98" s="60">
        <f t="shared" si="66"/>
        <v>3</v>
      </c>
      <c r="BZ98" s="59" t="str">
        <f t="shared" si="67"/>
        <v xml:space="preserve"> </v>
      </c>
      <c r="CD98" s="59"/>
      <c r="CE98" s="59"/>
      <c r="CF98" s="59" t="str">
        <f t="shared" si="68"/>
        <v xml:space="preserve"> </v>
      </c>
      <c r="CG98" s="104"/>
      <c r="CH98" s="68" t="str">
        <f t="shared" si="69"/>
        <v/>
      </c>
      <c r="CI98" s="59"/>
      <c r="CJ98" s="59"/>
      <c r="CK98" s="59"/>
      <c r="CL98" s="95"/>
      <c r="CM98" s="95"/>
      <c r="CN98" s="95"/>
      <c r="CO98" s="95"/>
      <c r="CP98" s="95"/>
      <c r="CQ98" s="95"/>
      <c r="CR98" s="95"/>
      <c r="CS98" s="95"/>
      <c r="CT98" s="95"/>
      <c r="CU98" s="95"/>
      <c r="CV98" s="95"/>
      <c r="CW98" s="95"/>
    </row>
    <row r="99" spans="1:101" ht="12" customHeight="1">
      <c r="A99" s="15"/>
      <c r="B99" s="13" t="str">
        <f t="shared" si="45"/>
        <v/>
      </c>
      <c r="C99" s="27" t="str">
        <f>CONCATENATE(B101,"A")</f>
        <v>33A</v>
      </c>
      <c r="D99" s="52"/>
      <c r="E99" s="131"/>
      <c r="F99" s="34"/>
      <c r="G99" s="8" t="str">
        <f t="shared" ref="G99:G130" si="80">IF(ISBLANK(F99),"",IF(F99=0,$CE$2,CF99))</f>
        <v/>
      </c>
      <c r="H99" s="34"/>
      <c r="I99" s="8" t="str">
        <f t="shared" si="53"/>
        <v/>
      </c>
      <c r="J99" s="38"/>
      <c r="K99" s="8" t="str">
        <f t="shared" si="54"/>
        <v/>
      </c>
      <c r="L99" s="34"/>
      <c r="M99" s="29" t="str">
        <f t="shared" ref="M99:M130" si="81">IF(ISNUMBER(L99),VLOOKUP(L99,AL:AM,2,FALSE),"")</f>
        <v/>
      </c>
      <c r="N99" s="113"/>
      <c r="O99" s="114" t="str">
        <f>IF(ISBLANK(N99),"",IF(N99=0,$CF$2,CG99))</f>
        <v/>
      </c>
      <c r="P99" s="114" t="str">
        <f>IF(ISNUMBER(O99),IF(ISNUMBER(O99),IF(ISNUMBER(O99),O99+G99+G100+G101+I99+I100+I101+K99+K100+K101+M99+M100+M101,""),""),"")</f>
        <v/>
      </c>
      <c r="Q99" s="112" t="str">
        <f>IF(ISNUMBER(P99),VLOOKUP(BQ99,BS:BT,2,FALSE),"")</f>
        <v/>
      </c>
      <c r="R99" s="19" t="str">
        <f t="shared" si="55"/>
        <v/>
      </c>
      <c r="S99" s="9" t="str">
        <f t="shared" si="79"/>
        <v/>
      </c>
      <c r="T99" s="83"/>
      <c r="U99" s="59"/>
      <c r="V99" s="59"/>
      <c r="W99" s="58" t="str">
        <f t="shared" si="70"/>
        <v/>
      </c>
      <c r="X99" s="73" t="str">
        <f t="shared" si="71"/>
        <v/>
      </c>
      <c r="Y99" s="74" t="str">
        <f t="shared" si="72"/>
        <v/>
      </c>
      <c r="Z99" s="77" t="str">
        <f t="shared" si="56"/>
        <v/>
      </c>
      <c r="AA99" s="75" t="str">
        <f t="shared" si="57"/>
        <v/>
      </c>
      <c r="AB99" s="75" t="str">
        <f t="shared" si="73"/>
        <v/>
      </c>
      <c r="AC99" s="60">
        <f t="shared" si="74"/>
        <v>1</v>
      </c>
      <c r="AF99" s="60" t="str">
        <f t="shared" ref="AF99:AF130" si="82">IF(ISNUMBER(LARGE(F:F,ROW()-2)),LARGE(F:F,ROW()-2),"")</f>
        <v/>
      </c>
      <c r="AG99" s="60">
        <f t="shared" si="58"/>
        <v>9</v>
      </c>
      <c r="AI99" s="60" t="str">
        <f t="shared" si="59"/>
        <v/>
      </c>
      <c r="AJ99" s="60">
        <f t="shared" si="75"/>
        <v>1</v>
      </c>
      <c r="AL99" s="60" t="str">
        <f t="shared" ref="AL99:AL130" si="83">IF(ISNUMBER(SMALL(L:L,ROW()-2)),SMALL(L:L,ROW()-2),"")</f>
        <v/>
      </c>
      <c r="AM99" s="60">
        <f t="shared" si="76"/>
        <v>1</v>
      </c>
      <c r="AO99" s="60" t="str">
        <f t="shared" ref="AO99:AO130" si="84">IF(ISNUMBER(LARGE(N:N,ROW()-2)),LARGE(N:N,ROW()-2),"")</f>
        <v/>
      </c>
      <c r="AP99" s="60">
        <f t="shared" si="77"/>
        <v>6</v>
      </c>
      <c r="AR99" s="60" t="str">
        <f>IF(ISNUMBER(SMALL(#REF!,ROW()-2)),SMALL(#REF!,ROW()-2),"")</f>
        <v/>
      </c>
      <c r="AS99" s="60">
        <f t="shared" si="78"/>
        <v>1</v>
      </c>
      <c r="AU99" s="111" t="e">
        <f>IF(#REF!,#REF!+0,)</f>
        <v>#REF!</v>
      </c>
      <c r="AV99" s="61" t="str">
        <f t="shared" ref="AV99:AV130" si="85">IF(ISNUMBER(LARGE(AU:AU,ROW()-2)),LARGE(AU:AU,ROW()-2),"")</f>
        <v/>
      </c>
      <c r="AX99" s="107" t="str">
        <f>IF(ISNUMBER(AU99),VLOOKUP(AU99,AV:AW,2,FALSE),"")</f>
        <v/>
      </c>
      <c r="AY99" s="91"/>
      <c r="AZ99" s="107" t="str">
        <f>P99</f>
        <v/>
      </c>
      <c r="BA99" s="60" t="str">
        <f t="shared" ref="BA99:BA130" si="86">IF(ISNUMBER(SMALL(P:P,ROW()-2)),SMALL(P:P,ROW()-2),"")</f>
        <v/>
      </c>
      <c r="BB99" s="60">
        <f t="shared" si="60"/>
        <v>1</v>
      </c>
      <c r="BC99" s="107" t="str">
        <f>IF(ISNUMBER(AZ99),VLOOKUP(AZ99,BA:BB,2,FALSE),"")</f>
        <v/>
      </c>
      <c r="BE99" s="60" t="str">
        <f t="shared" si="61"/>
        <v/>
      </c>
      <c r="BF99" s="60">
        <f t="shared" si="62"/>
        <v>1</v>
      </c>
      <c r="BI99" s="107" t="str">
        <f>P99</f>
        <v/>
      </c>
      <c r="BJ99" s="116">
        <f>SUM(G99,G100,G101)</f>
        <v>0</v>
      </c>
      <c r="BK99" s="121">
        <f>SUM(I99,I100,I101)</f>
        <v>0</v>
      </c>
      <c r="BL99" s="122">
        <f>SUM(M99,M100,M101)</f>
        <v>0</v>
      </c>
      <c r="BM99" s="122" t="str">
        <f>O99</f>
        <v/>
      </c>
      <c r="BN99" s="122" t="e">
        <f>#REF!</f>
        <v>#REF!</v>
      </c>
      <c r="BO99" s="122">
        <f>SUM(K99,K100,K101)</f>
        <v>0</v>
      </c>
      <c r="BP99" s="122" t="e">
        <f>#REF!</f>
        <v>#REF!</v>
      </c>
      <c r="BQ99" s="126" t="str">
        <f>IF(ISNUMBER(P99),CONCATENATE(BI99+100,BJ99+100,BK99+100,BO99+100,BL99+100,BM99+100)+0,"")</f>
        <v/>
      </c>
      <c r="BR99" s="126" t="str">
        <f>IF(ISNUMBER(SMALL(BQ:BQ,ROW()-2)),SMALL(BQ:BQ,ROW()-2),"")</f>
        <v/>
      </c>
      <c r="BS99" s="75" t="str">
        <f t="shared" si="63"/>
        <v/>
      </c>
      <c r="BT99" s="60">
        <f t="shared" si="64"/>
        <v>1</v>
      </c>
      <c r="BW99" s="60" t="str">
        <f t="shared" si="65"/>
        <v/>
      </c>
      <c r="BX99" s="60">
        <f t="shared" si="66"/>
        <v>3</v>
      </c>
      <c r="BZ99" s="59" t="str">
        <f t="shared" si="67"/>
        <v xml:space="preserve"> </v>
      </c>
      <c r="CD99" s="59"/>
      <c r="CE99" s="59"/>
      <c r="CF99" s="59" t="str">
        <f t="shared" si="68"/>
        <v xml:space="preserve"> </v>
      </c>
      <c r="CG99" s="102" t="str">
        <f>VLOOKUP(N99,AO:AP,2,FALSE)</f>
        <v xml:space="preserve"> </v>
      </c>
      <c r="CH99" s="68" t="str">
        <f t="shared" si="69"/>
        <v/>
      </c>
      <c r="CI99" s="59"/>
      <c r="CJ99" s="59"/>
      <c r="CK99" s="59"/>
      <c r="CL99" s="95"/>
      <c r="CM99" s="95"/>
      <c r="CN99" s="95"/>
      <c r="CO99" s="95"/>
      <c r="CP99" s="95"/>
      <c r="CQ99" s="95"/>
      <c r="CR99" s="95"/>
      <c r="CS99" s="95"/>
      <c r="CT99" s="95"/>
      <c r="CU99" s="95"/>
      <c r="CV99" s="95"/>
      <c r="CW99" s="95"/>
    </row>
    <row r="100" spans="1:101" ht="12" customHeight="1">
      <c r="A100" s="15"/>
      <c r="B100" s="13" t="str">
        <f t="shared" si="45"/>
        <v/>
      </c>
      <c r="C100" s="27" t="str">
        <f>CONCATENATE(B101,"B")</f>
        <v>33B</v>
      </c>
      <c r="D100" s="52"/>
      <c r="E100" s="131"/>
      <c r="F100" s="34"/>
      <c r="G100" s="8" t="str">
        <f t="shared" si="80"/>
        <v/>
      </c>
      <c r="H100" s="34"/>
      <c r="I100" s="8" t="str">
        <f t="shared" si="53"/>
        <v/>
      </c>
      <c r="J100" s="38"/>
      <c r="K100" s="8" t="str">
        <f t="shared" si="54"/>
        <v/>
      </c>
      <c r="L100" s="34"/>
      <c r="M100" s="8" t="str">
        <f t="shared" si="81"/>
        <v/>
      </c>
      <c r="N100" s="113"/>
      <c r="O100" s="114"/>
      <c r="P100" s="114"/>
      <c r="Q100" s="112"/>
      <c r="R100" s="19" t="str">
        <f t="shared" si="55"/>
        <v/>
      </c>
      <c r="S100" s="9" t="str">
        <f t="shared" si="79"/>
        <v/>
      </c>
      <c r="T100" s="83"/>
      <c r="U100" s="59"/>
      <c r="V100" s="59"/>
      <c r="W100" s="58" t="str">
        <f t="shared" si="70"/>
        <v/>
      </c>
      <c r="X100" s="73" t="str">
        <f t="shared" si="71"/>
        <v/>
      </c>
      <c r="Y100" s="74" t="str">
        <f t="shared" si="72"/>
        <v/>
      </c>
      <c r="Z100" s="77" t="str">
        <f t="shared" si="56"/>
        <v/>
      </c>
      <c r="AA100" s="75" t="str">
        <f t="shared" si="57"/>
        <v/>
      </c>
      <c r="AB100" s="75" t="str">
        <f t="shared" si="73"/>
        <v/>
      </c>
      <c r="AC100" s="60">
        <f t="shared" si="74"/>
        <v>1</v>
      </c>
      <c r="AF100" s="60" t="str">
        <f t="shared" si="82"/>
        <v/>
      </c>
      <c r="AG100" s="60">
        <f t="shared" ref="AG100:AG131" si="87">IF(AF99&lt;&gt;AF100,AG99+1,AG99)</f>
        <v>9</v>
      </c>
      <c r="AI100" s="60" t="str">
        <f t="shared" si="59"/>
        <v/>
      </c>
      <c r="AJ100" s="60">
        <f t="shared" si="75"/>
        <v>1</v>
      </c>
      <c r="AL100" s="60" t="str">
        <f t="shared" si="83"/>
        <v/>
      </c>
      <c r="AM100" s="60">
        <f t="shared" si="76"/>
        <v>1</v>
      </c>
      <c r="AO100" s="60" t="str">
        <f t="shared" si="84"/>
        <v/>
      </c>
      <c r="AP100" s="60">
        <f t="shared" si="77"/>
        <v>6</v>
      </c>
      <c r="AR100" s="60" t="str">
        <f>IF(ISNUMBER(SMALL(#REF!,ROW()-2)),SMALL(#REF!,ROW()-2),"")</f>
        <v/>
      </c>
      <c r="AS100" s="60">
        <f t="shared" si="78"/>
        <v>1</v>
      </c>
      <c r="AU100" s="111"/>
      <c r="AV100" s="61" t="str">
        <f t="shared" si="85"/>
        <v/>
      </c>
      <c r="AX100" s="107"/>
      <c r="AY100" s="91"/>
      <c r="AZ100" s="107"/>
      <c r="BA100" s="60" t="str">
        <f t="shared" si="86"/>
        <v/>
      </c>
      <c r="BB100" s="60">
        <f t="shared" si="60"/>
        <v>1</v>
      </c>
      <c r="BC100" s="107"/>
      <c r="BE100" s="60" t="str">
        <f t="shared" si="61"/>
        <v/>
      </c>
      <c r="BF100" s="60">
        <f t="shared" si="62"/>
        <v>1</v>
      </c>
      <c r="BI100" s="107"/>
      <c r="BJ100" s="116"/>
      <c r="BK100" s="121"/>
      <c r="BL100" s="116"/>
      <c r="BM100" s="116"/>
      <c r="BN100" s="122"/>
      <c r="BO100" s="116"/>
      <c r="BP100" s="122"/>
      <c r="BQ100" s="126"/>
      <c r="BR100" s="126"/>
      <c r="BS100" s="75" t="str">
        <f t="shared" si="63"/>
        <v/>
      </c>
      <c r="BT100" s="60">
        <f t="shared" si="64"/>
        <v>1</v>
      </c>
      <c r="BW100" s="60" t="str">
        <f t="shared" si="65"/>
        <v/>
      </c>
      <c r="BX100" s="60">
        <f t="shared" si="66"/>
        <v>3</v>
      </c>
      <c r="BZ100" s="59" t="str">
        <f t="shared" si="67"/>
        <v xml:space="preserve"> </v>
      </c>
      <c r="CD100" s="59"/>
      <c r="CE100" s="59"/>
      <c r="CF100" s="59" t="str">
        <f t="shared" si="68"/>
        <v xml:space="preserve"> </v>
      </c>
      <c r="CG100" s="102"/>
      <c r="CH100" s="68" t="str">
        <f t="shared" si="69"/>
        <v/>
      </c>
      <c r="CI100" s="59"/>
      <c r="CJ100" s="59"/>
      <c r="CK100" s="59"/>
      <c r="CL100" s="95"/>
      <c r="CM100" s="95"/>
      <c r="CN100" s="95"/>
      <c r="CO100" s="95"/>
      <c r="CP100" s="95"/>
      <c r="CQ100" s="95"/>
      <c r="CR100" s="95"/>
      <c r="CS100" s="95"/>
      <c r="CT100" s="95"/>
      <c r="CU100" s="95"/>
      <c r="CV100" s="95"/>
      <c r="CW100" s="95"/>
    </row>
    <row r="101" spans="1:101" ht="12" customHeight="1">
      <c r="A101" s="15"/>
      <c r="B101" s="13">
        <f t="shared" si="45"/>
        <v>33</v>
      </c>
      <c r="C101" s="27" t="str">
        <f>CONCATENATE(B101,"C")</f>
        <v>33C</v>
      </c>
      <c r="D101" s="52"/>
      <c r="E101" s="131"/>
      <c r="F101" s="34"/>
      <c r="G101" s="8" t="str">
        <f t="shared" si="80"/>
        <v/>
      </c>
      <c r="H101" s="34"/>
      <c r="I101" s="8" t="str">
        <f t="shared" si="53"/>
        <v/>
      </c>
      <c r="J101" s="38"/>
      <c r="K101" s="8" t="str">
        <f t="shared" si="54"/>
        <v/>
      </c>
      <c r="L101" s="34"/>
      <c r="M101" s="8" t="str">
        <f t="shared" si="81"/>
        <v/>
      </c>
      <c r="N101" s="113"/>
      <c r="O101" s="114"/>
      <c r="P101" s="114"/>
      <c r="Q101" s="112"/>
      <c r="R101" s="19" t="str">
        <f t="shared" si="55"/>
        <v/>
      </c>
      <c r="S101" s="9" t="str">
        <f t="shared" si="79"/>
        <v/>
      </c>
      <c r="T101" s="83"/>
      <c r="U101" s="59"/>
      <c r="V101" s="59"/>
      <c r="W101" s="58" t="str">
        <f t="shared" si="70"/>
        <v/>
      </c>
      <c r="X101" s="73" t="str">
        <f t="shared" si="71"/>
        <v/>
      </c>
      <c r="Y101" s="74" t="str">
        <f t="shared" si="72"/>
        <v/>
      </c>
      <c r="Z101" s="77" t="str">
        <f t="shared" si="56"/>
        <v/>
      </c>
      <c r="AA101" s="75" t="str">
        <f t="shared" si="57"/>
        <v/>
      </c>
      <c r="AB101" s="75" t="str">
        <f t="shared" si="73"/>
        <v/>
      </c>
      <c r="AC101" s="60">
        <f t="shared" si="74"/>
        <v>1</v>
      </c>
      <c r="AF101" s="60" t="str">
        <f t="shared" si="82"/>
        <v/>
      </c>
      <c r="AG101" s="60">
        <f t="shared" si="87"/>
        <v>9</v>
      </c>
      <c r="AI101" s="60" t="str">
        <f t="shared" si="59"/>
        <v/>
      </c>
      <c r="AJ101" s="60">
        <f t="shared" si="75"/>
        <v>1</v>
      </c>
      <c r="AL101" s="60" t="str">
        <f t="shared" si="83"/>
        <v/>
      </c>
      <c r="AM101" s="60">
        <f t="shared" si="76"/>
        <v>1</v>
      </c>
      <c r="AO101" s="60" t="str">
        <f t="shared" si="84"/>
        <v/>
      </c>
      <c r="AP101" s="60">
        <f t="shared" si="77"/>
        <v>6</v>
      </c>
      <c r="AR101" s="60" t="str">
        <f>IF(ISNUMBER(SMALL(#REF!,ROW()-2)),SMALL(#REF!,ROW()-2),"")</f>
        <v/>
      </c>
      <c r="AS101" s="60">
        <f t="shared" si="78"/>
        <v>1</v>
      </c>
      <c r="AU101" s="111"/>
      <c r="AV101" s="61" t="str">
        <f t="shared" si="85"/>
        <v/>
      </c>
      <c r="AX101" s="107"/>
      <c r="AY101" s="91"/>
      <c r="AZ101" s="107"/>
      <c r="BA101" s="60" t="str">
        <f t="shared" si="86"/>
        <v/>
      </c>
      <c r="BB101" s="60">
        <f t="shared" si="60"/>
        <v>1</v>
      </c>
      <c r="BC101" s="107"/>
      <c r="BE101" s="60" t="str">
        <f t="shared" si="61"/>
        <v/>
      </c>
      <c r="BF101" s="60">
        <f t="shared" si="62"/>
        <v>1</v>
      </c>
      <c r="BI101" s="107"/>
      <c r="BJ101" s="116"/>
      <c r="BK101" s="121"/>
      <c r="BL101" s="116"/>
      <c r="BM101" s="116"/>
      <c r="BN101" s="122"/>
      <c r="BO101" s="116"/>
      <c r="BP101" s="122"/>
      <c r="BQ101" s="126"/>
      <c r="BR101" s="126"/>
      <c r="BS101" s="75" t="str">
        <f t="shared" si="63"/>
        <v/>
      </c>
      <c r="BT101" s="60">
        <f t="shared" si="64"/>
        <v>1</v>
      </c>
      <c r="BW101" s="60" t="str">
        <f t="shared" si="65"/>
        <v/>
      </c>
      <c r="BX101" s="60">
        <f t="shared" si="66"/>
        <v>3</v>
      </c>
      <c r="BZ101" s="59" t="str">
        <f t="shared" si="67"/>
        <v xml:space="preserve"> </v>
      </c>
      <c r="CD101" s="59"/>
      <c r="CE101" s="59"/>
      <c r="CF101" s="59" t="str">
        <f t="shared" si="68"/>
        <v xml:space="preserve"> </v>
      </c>
      <c r="CG101" s="103"/>
      <c r="CH101" s="68" t="str">
        <f t="shared" si="69"/>
        <v/>
      </c>
      <c r="CI101" s="59"/>
      <c r="CJ101" s="59"/>
      <c r="CK101" s="59"/>
      <c r="CL101" s="95"/>
      <c r="CM101" s="95"/>
      <c r="CN101" s="95"/>
      <c r="CO101" s="95"/>
      <c r="CP101" s="95"/>
      <c r="CQ101" s="95"/>
      <c r="CR101" s="95"/>
      <c r="CS101" s="95"/>
      <c r="CT101" s="95"/>
      <c r="CU101" s="95"/>
      <c r="CV101" s="95"/>
      <c r="CW101" s="95"/>
    </row>
    <row r="102" spans="1:101" ht="12" customHeight="1">
      <c r="A102" s="15"/>
      <c r="B102" s="13" t="str">
        <f t="shared" si="45"/>
        <v/>
      </c>
      <c r="C102" s="27" t="str">
        <f>CONCATENATE(B104,"A")</f>
        <v>34A</v>
      </c>
      <c r="D102" s="52"/>
      <c r="E102" s="131"/>
      <c r="F102" s="34"/>
      <c r="G102" s="8" t="str">
        <f t="shared" si="80"/>
        <v/>
      </c>
      <c r="H102" s="34"/>
      <c r="I102" s="8" t="str">
        <f t="shared" si="53"/>
        <v/>
      </c>
      <c r="J102" s="38"/>
      <c r="K102" s="8" t="str">
        <f t="shared" si="54"/>
        <v/>
      </c>
      <c r="L102" s="34"/>
      <c r="M102" s="19" t="str">
        <f t="shared" si="81"/>
        <v/>
      </c>
      <c r="N102" s="113"/>
      <c r="O102" s="115" t="str">
        <f>IF(ISBLANK(N102),"",IF(N102=0,$CF$2,CG102))</f>
        <v/>
      </c>
      <c r="P102" s="114" t="str">
        <f>IF(ISNUMBER(O102),IF(ISNUMBER(O102),IF(ISNUMBER(O102),O102+G102+G103+G104+I102+I103+I104+K102+K103+K104+M102+M103+M104,""),""),"")</f>
        <v/>
      </c>
      <c r="Q102" s="112" t="str">
        <f>IF(ISNUMBER(P102),VLOOKUP(BQ102,BS:BT,2,FALSE),"")</f>
        <v/>
      </c>
      <c r="R102" s="19" t="str">
        <f t="shared" si="55"/>
        <v/>
      </c>
      <c r="S102" s="20" t="str">
        <f t="shared" si="79"/>
        <v/>
      </c>
      <c r="T102" s="83"/>
      <c r="U102" s="59"/>
      <c r="V102" s="59"/>
      <c r="W102" s="58" t="str">
        <f t="shared" si="70"/>
        <v/>
      </c>
      <c r="X102" s="73" t="str">
        <f t="shared" si="71"/>
        <v/>
      </c>
      <c r="Y102" s="74" t="str">
        <f t="shared" si="72"/>
        <v/>
      </c>
      <c r="Z102" s="77" t="str">
        <f t="shared" si="56"/>
        <v/>
      </c>
      <c r="AA102" s="75" t="str">
        <f t="shared" si="57"/>
        <v/>
      </c>
      <c r="AB102" s="75" t="str">
        <f t="shared" si="73"/>
        <v/>
      </c>
      <c r="AC102" s="60">
        <f t="shared" si="74"/>
        <v>1</v>
      </c>
      <c r="AF102" s="60" t="str">
        <f t="shared" si="82"/>
        <v/>
      </c>
      <c r="AG102" s="60">
        <f t="shared" si="87"/>
        <v>9</v>
      </c>
      <c r="AI102" s="60" t="str">
        <f t="shared" si="59"/>
        <v/>
      </c>
      <c r="AJ102" s="60">
        <f t="shared" si="75"/>
        <v>1</v>
      </c>
      <c r="AL102" s="60" t="str">
        <f t="shared" si="83"/>
        <v/>
      </c>
      <c r="AM102" s="60">
        <f t="shared" si="76"/>
        <v>1</v>
      </c>
      <c r="AO102" s="60" t="str">
        <f t="shared" si="84"/>
        <v/>
      </c>
      <c r="AP102" s="60">
        <f t="shared" si="77"/>
        <v>6</v>
      </c>
      <c r="AR102" s="60" t="str">
        <f>IF(ISNUMBER(SMALL(#REF!,ROW()-2)),SMALL(#REF!,ROW()-2),"")</f>
        <v/>
      </c>
      <c r="AS102" s="60">
        <f t="shared" si="78"/>
        <v>1</v>
      </c>
      <c r="AU102" s="111" t="e">
        <f>IF(#REF!,#REF!+0,)</f>
        <v>#REF!</v>
      </c>
      <c r="AV102" s="61" t="str">
        <f t="shared" si="85"/>
        <v/>
      </c>
      <c r="AX102" s="107" t="str">
        <f>IF(ISNUMBER(AU102),VLOOKUP(AU102,AV:AW,2,FALSE),"")</f>
        <v/>
      </c>
      <c r="AY102" s="91"/>
      <c r="AZ102" s="107" t="str">
        <f>P102</f>
        <v/>
      </c>
      <c r="BA102" s="60" t="str">
        <f t="shared" si="86"/>
        <v/>
      </c>
      <c r="BB102" s="60">
        <f t="shared" si="60"/>
        <v>1</v>
      </c>
      <c r="BC102" s="107" t="str">
        <f>IF(ISNUMBER(AZ102),VLOOKUP(AZ102,BA:BB,2,FALSE),"")</f>
        <v/>
      </c>
      <c r="BE102" s="60" t="str">
        <f t="shared" si="61"/>
        <v/>
      </c>
      <c r="BF102" s="60">
        <f t="shared" si="62"/>
        <v>1</v>
      </c>
      <c r="BI102" s="107" t="str">
        <f>P102</f>
        <v/>
      </c>
      <c r="BJ102" s="116">
        <f>SUM(G102,G103,G104)</f>
        <v>0</v>
      </c>
      <c r="BK102" s="121">
        <f>SUM(I102,I103,I104)</f>
        <v>0</v>
      </c>
      <c r="BL102" s="122">
        <f>SUM(M102,M103,M104)</f>
        <v>0</v>
      </c>
      <c r="BM102" s="122" t="str">
        <f>O102</f>
        <v/>
      </c>
      <c r="BN102" s="122" t="e">
        <f>#REF!</f>
        <v>#REF!</v>
      </c>
      <c r="BO102" s="122">
        <f>SUM(K102,K103,K104)</f>
        <v>0</v>
      </c>
      <c r="BP102" s="122" t="e">
        <f>#REF!</f>
        <v>#REF!</v>
      </c>
      <c r="BQ102" s="126" t="str">
        <f>IF(ISNUMBER(P102),CONCATENATE(BI102+100,BJ102+100,BK102+100,BO102+100,BL102+100,BM102+100)+0,"")</f>
        <v/>
      </c>
      <c r="BR102" s="126" t="str">
        <f>IF(ISNUMBER(SMALL(BQ:BQ,ROW()-2)),SMALL(BQ:BQ,ROW()-2),"")</f>
        <v/>
      </c>
      <c r="BS102" s="75" t="str">
        <f t="shared" si="63"/>
        <v/>
      </c>
      <c r="BT102" s="60">
        <f t="shared" si="64"/>
        <v>1</v>
      </c>
      <c r="BW102" s="60" t="str">
        <f t="shared" si="65"/>
        <v/>
      </c>
      <c r="BX102" s="60">
        <f t="shared" si="66"/>
        <v>3</v>
      </c>
      <c r="BZ102" s="59" t="str">
        <f t="shared" si="67"/>
        <v xml:space="preserve"> </v>
      </c>
      <c r="CD102" s="59"/>
      <c r="CE102" s="59"/>
      <c r="CF102" s="59" t="str">
        <f t="shared" si="68"/>
        <v xml:space="preserve"> </v>
      </c>
      <c r="CG102" s="104" t="str">
        <f>VLOOKUP(N102,AO:AP,2,FALSE)</f>
        <v xml:space="preserve"> </v>
      </c>
      <c r="CH102" s="68" t="str">
        <f t="shared" si="69"/>
        <v/>
      </c>
      <c r="CI102" s="59"/>
      <c r="CJ102" s="59"/>
      <c r="CK102" s="59"/>
      <c r="CL102" s="95"/>
      <c r="CM102" s="95"/>
      <c r="CN102" s="95"/>
      <c r="CO102" s="95"/>
      <c r="CP102" s="95"/>
      <c r="CQ102" s="95"/>
      <c r="CR102" s="95"/>
      <c r="CS102" s="95"/>
      <c r="CT102" s="95"/>
      <c r="CU102" s="95"/>
      <c r="CV102" s="95"/>
      <c r="CW102" s="95"/>
    </row>
    <row r="103" spans="1:101" ht="12" customHeight="1">
      <c r="A103" s="15"/>
      <c r="B103" s="13" t="str">
        <f t="shared" si="45"/>
        <v/>
      </c>
      <c r="C103" s="27" t="str">
        <f>CONCATENATE(B104,"B")</f>
        <v>34B</v>
      </c>
      <c r="D103" s="52"/>
      <c r="E103" s="131"/>
      <c r="F103" s="34"/>
      <c r="G103" s="8" t="str">
        <f t="shared" si="80"/>
        <v/>
      </c>
      <c r="H103" s="34"/>
      <c r="I103" s="8" t="str">
        <f t="shared" si="53"/>
        <v/>
      </c>
      <c r="J103" s="38"/>
      <c r="K103" s="8" t="str">
        <f t="shared" si="54"/>
        <v/>
      </c>
      <c r="L103" s="34"/>
      <c r="M103" s="19" t="str">
        <f t="shared" si="81"/>
        <v/>
      </c>
      <c r="N103" s="113"/>
      <c r="O103" s="115"/>
      <c r="P103" s="114"/>
      <c r="Q103" s="112"/>
      <c r="R103" s="19" t="str">
        <f t="shared" si="55"/>
        <v/>
      </c>
      <c r="S103" s="20" t="str">
        <f t="shared" si="79"/>
        <v/>
      </c>
      <c r="T103" s="83"/>
      <c r="U103" s="59"/>
      <c r="V103" s="59"/>
      <c r="W103" s="58" t="str">
        <f t="shared" si="70"/>
        <v/>
      </c>
      <c r="X103" s="73" t="str">
        <f t="shared" si="71"/>
        <v/>
      </c>
      <c r="Y103" s="74" t="str">
        <f t="shared" si="72"/>
        <v/>
      </c>
      <c r="Z103" s="77" t="str">
        <f t="shared" si="56"/>
        <v/>
      </c>
      <c r="AA103" s="75" t="str">
        <f t="shared" si="57"/>
        <v/>
      </c>
      <c r="AB103" s="75" t="str">
        <f t="shared" si="73"/>
        <v/>
      </c>
      <c r="AC103" s="60">
        <f t="shared" si="74"/>
        <v>1</v>
      </c>
      <c r="AF103" s="60" t="str">
        <f t="shared" si="82"/>
        <v/>
      </c>
      <c r="AG103" s="60">
        <f t="shared" si="87"/>
        <v>9</v>
      </c>
      <c r="AI103" s="60" t="str">
        <f t="shared" si="59"/>
        <v/>
      </c>
      <c r="AJ103" s="60">
        <f t="shared" si="75"/>
        <v>1</v>
      </c>
      <c r="AL103" s="60" t="str">
        <f t="shared" si="83"/>
        <v/>
      </c>
      <c r="AM103" s="60">
        <f t="shared" si="76"/>
        <v>1</v>
      </c>
      <c r="AO103" s="60" t="str">
        <f t="shared" si="84"/>
        <v/>
      </c>
      <c r="AP103" s="60">
        <f t="shared" si="77"/>
        <v>6</v>
      </c>
      <c r="AR103" s="60" t="str">
        <f>IF(ISNUMBER(SMALL(#REF!,ROW()-2)),SMALL(#REF!,ROW()-2),"")</f>
        <v/>
      </c>
      <c r="AS103" s="60">
        <f t="shared" si="78"/>
        <v>1</v>
      </c>
      <c r="AU103" s="111"/>
      <c r="AV103" s="61" t="str">
        <f t="shared" si="85"/>
        <v/>
      </c>
      <c r="AX103" s="107"/>
      <c r="AY103" s="91"/>
      <c r="AZ103" s="107"/>
      <c r="BA103" s="60" t="str">
        <f t="shared" si="86"/>
        <v/>
      </c>
      <c r="BB103" s="60">
        <f t="shared" si="60"/>
        <v>1</v>
      </c>
      <c r="BC103" s="107"/>
      <c r="BE103" s="60" t="str">
        <f t="shared" si="61"/>
        <v/>
      </c>
      <c r="BF103" s="60">
        <f t="shared" si="62"/>
        <v>1</v>
      </c>
      <c r="BI103" s="107"/>
      <c r="BJ103" s="116"/>
      <c r="BK103" s="121"/>
      <c r="BL103" s="116"/>
      <c r="BM103" s="116"/>
      <c r="BN103" s="122"/>
      <c r="BO103" s="116"/>
      <c r="BP103" s="122"/>
      <c r="BQ103" s="126"/>
      <c r="BR103" s="126"/>
      <c r="BS103" s="75" t="str">
        <f t="shared" si="63"/>
        <v/>
      </c>
      <c r="BT103" s="60">
        <f t="shared" si="64"/>
        <v>1</v>
      </c>
      <c r="BW103" s="60" t="str">
        <f t="shared" si="65"/>
        <v/>
      </c>
      <c r="BX103" s="60">
        <f t="shared" si="66"/>
        <v>3</v>
      </c>
      <c r="BZ103" s="59" t="str">
        <f t="shared" si="67"/>
        <v xml:space="preserve"> </v>
      </c>
      <c r="CD103" s="59"/>
      <c r="CE103" s="59"/>
      <c r="CF103" s="59" t="str">
        <f t="shared" si="68"/>
        <v xml:space="preserve"> </v>
      </c>
      <c r="CG103" s="104"/>
      <c r="CH103" s="68" t="str">
        <f t="shared" si="69"/>
        <v/>
      </c>
      <c r="CI103" s="59"/>
      <c r="CJ103" s="59"/>
      <c r="CK103" s="59"/>
      <c r="CL103" s="95"/>
      <c r="CM103" s="95"/>
      <c r="CN103" s="95"/>
      <c r="CO103" s="95"/>
      <c r="CP103" s="95"/>
      <c r="CQ103" s="95"/>
      <c r="CR103" s="95"/>
      <c r="CS103" s="95"/>
      <c r="CT103" s="95"/>
      <c r="CU103" s="95"/>
      <c r="CV103" s="95"/>
      <c r="CW103" s="95"/>
    </row>
    <row r="104" spans="1:101" ht="12" customHeight="1">
      <c r="A104" s="15"/>
      <c r="B104" s="13">
        <f t="shared" si="45"/>
        <v>34</v>
      </c>
      <c r="C104" s="27" t="str">
        <f>CONCATENATE(B104,"C")</f>
        <v>34C</v>
      </c>
      <c r="D104" s="52"/>
      <c r="E104" s="131"/>
      <c r="F104" s="34"/>
      <c r="G104" s="8" t="str">
        <f t="shared" si="80"/>
        <v/>
      </c>
      <c r="H104" s="34"/>
      <c r="I104" s="8" t="str">
        <f t="shared" si="53"/>
        <v/>
      </c>
      <c r="J104" s="38"/>
      <c r="K104" s="8" t="str">
        <f t="shared" si="54"/>
        <v/>
      </c>
      <c r="L104" s="34"/>
      <c r="M104" s="19" t="str">
        <f t="shared" si="81"/>
        <v/>
      </c>
      <c r="N104" s="113"/>
      <c r="O104" s="115"/>
      <c r="P104" s="114"/>
      <c r="Q104" s="112"/>
      <c r="R104" s="19" t="str">
        <f t="shared" si="55"/>
        <v/>
      </c>
      <c r="S104" s="20" t="str">
        <f t="shared" si="79"/>
        <v/>
      </c>
      <c r="T104" s="83"/>
      <c r="U104" s="59"/>
      <c r="V104" s="59"/>
      <c r="W104" s="58" t="str">
        <f t="shared" si="70"/>
        <v/>
      </c>
      <c r="X104" s="73" t="str">
        <f t="shared" si="71"/>
        <v/>
      </c>
      <c r="Y104" s="74" t="str">
        <f t="shared" si="72"/>
        <v/>
      </c>
      <c r="Z104" s="77" t="str">
        <f t="shared" si="56"/>
        <v/>
      </c>
      <c r="AA104" s="75" t="str">
        <f t="shared" si="57"/>
        <v/>
      </c>
      <c r="AB104" s="75" t="str">
        <f t="shared" si="73"/>
        <v/>
      </c>
      <c r="AC104" s="60">
        <f t="shared" si="74"/>
        <v>1</v>
      </c>
      <c r="AF104" s="60" t="str">
        <f t="shared" si="82"/>
        <v/>
      </c>
      <c r="AG104" s="60">
        <f t="shared" si="87"/>
        <v>9</v>
      </c>
      <c r="AI104" s="60" t="str">
        <f t="shared" si="59"/>
        <v/>
      </c>
      <c r="AJ104" s="60">
        <f t="shared" si="75"/>
        <v>1</v>
      </c>
      <c r="AL104" s="60" t="str">
        <f t="shared" si="83"/>
        <v/>
      </c>
      <c r="AM104" s="60">
        <f t="shared" si="76"/>
        <v>1</v>
      </c>
      <c r="AO104" s="60" t="str">
        <f t="shared" si="84"/>
        <v/>
      </c>
      <c r="AP104" s="60">
        <f t="shared" si="77"/>
        <v>6</v>
      </c>
      <c r="AR104" s="60" t="str">
        <f>IF(ISNUMBER(SMALL(#REF!,ROW()-2)),SMALL(#REF!,ROW()-2),"")</f>
        <v/>
      </c>
      <c r="AS104" s="60">
        <f t="shared" si="78"/>
        <v>1</v>
      </c>
      <c r="AU104" s="111"/>
      <c r="AV104" s="61" t="str">
        <f t="shared" si="85"/>
        <v/>
      </c>
      <c r="AX104" s="107"/>
      <c r="AY104" s="91"/>
      <c r="AZ104" s="107"/>
      <c r="BA104" s="60" t="str">
        <f t="shared" si="86"/>
        <v/>
      </c>
      <c r="BB104" s="60">
        <f t="shared" si="60"/>
        <v>1</v>
      </c>
      <c r="BC104" s="107"/>
      <c r="BE104" s="60" t="str">
        <f t="shared" si="61"/>
        <v/>
      </c>
      <c r="BF104" s="60">
        <f t="shared" si="62"/>
        <v>1</v>
      </c>
      <c r="BI104" s="107"/>
      <c r="BJ104" s="116"/>
      <c r="BK104" s="121"/>
      <c r="BL104" s="116"/>
      <c r="BM104" s="116"/>
      <c r="BN104" s="122"/>
      <c r="BO104" s="116"/>
      <c r="BP104" s="122"/>
      <c r="BQ104" s="126"/>
      <c r="BR104" s="126"/>
      <c r="BS104" s="75" t="str">
        <f t="shared" si="63"/>
        <v/>
      </c>
      <c r="BT104" s="60">
        <f t="shared" si="64"/>
        <v>1</v>
      </c>
      <c r="BW104" s="60" t="str">
        <f t="shared" si="65"/>
        <v/>
      </c>
      <c r="BX104" s="60">
        <f t="shared" si="66"/>
        <v>3</v>
      </c>
      <c r="BZ104" s="59" t="str">
        <f t="shared" si="67"/>
        <v xml:space="preserve"> </v>
      </c>
      <c r="CD104" s="59"/>
      <c r="CE104" s="59"/>
      <c r="CF104" s="59" t="str">
        <f t="shared" si="68"/>
        <v xml:space="preserve"> </v>
      </c>
      <c r="CG104" s="104"/>
      <c r="CH104" s="68" t="str">
        <f t="shared" si="69"/>
        <v/>
      </c>
      <c r="CI104" s="59"/>
      <c r="CJ104" s="59"/>
      <c r="CK104" s="59"/>
      <c r="CL104" s="95"/>
      <c r="CM104" s="95"/>
      <c r="CN104" s="95"/>
      <c r="CO104" s="95"/>
      <c r="CP104" s="95"/>
      <c r="CQ104" s="95"/>
      <c r="CR104" s="95"/>
      <c r="CS104" s="95"/>
      <c r="CT104" s="95"/>
      <c r="CU104" s="95"/>
      <c r="CV104" s="95"/>
      <c r="CW104" s="95"/>
    </row>
    <row r="105" spans="1:101" ht="12" customHeight="1">
      <c r="A105" s="15"/>
      <c r="B105" s="13" t="str">
        <f t="shared" si="45"/>
        <v/>
      </c>
      <c r="C105" s="27" t="str">
        <f>CONCATENATE(B107,"A")</f>
        <v>35A</v>
      </c>
      <c r="D105" s="52"/>
      <c r="E105" s="131"/>
      <c r="F105" s="34"/>
      <c r="G105" s="8" t="str">
        <f t="shared" si="80"/>
        <v/>
      </c>
      <c r="H105" s="34"/>
      <c r="I105" s="8" t="str">
        <f t="shared" si="53"/>
        <v/>
      </c>
      <c r="J105" s="38"/>
      <c r="K105" s="8" t="str">
        <f t="shared" si="54"/>
        <v/>
      </c>
      <c r="L105" s="34"/>
      <c r="M105" s="29" t="str">
        <f t="shared" si="81"/>
        <v/>
      </c>
      <c r="N105" s="113"/>
      <c r="O105" s="114" t="str">
        <f>IF(ISBLANK(N105),"",IF(N105=0,$CF$2,CG105))</f>
        <v/>
      </c>
      <c r="P105" s="114" t="str">
        <f>IF(ISNUMBER(O105),IF(ISNUMBER(O105),IF(ISNUMBER(O105),O105+G105+G106+G107+I105+I106+I107+K105+K106+K107+M105+M106+M107,""),""),"")</f>
        <v/>
      </c>
      <c r="Q105" s="112" t="str">
        <f>IF(ISNUMBER(P105),VLOOKUP(BQ105,BS:BT,2,FALSE),"")</f>
        <v/>
      </c>
      <c r="R105" s="19" t="str">
        <f t="shared" si="55"/>
        <v/>
      </c>
      <c r="S105" s="9" t="str">
        <f t="shared" si="79"/>
        <v/>
      </c>
      <c r="T105" s="83"/>
      <c r="U105" s="59"/>
      <c r="V105" s="59"/>
      <c r="W105" s="58" t="str">
        <f t="shared" si="70"/>
        <v/>
      </c>
      <c r="X105" s="73" t="str">
        <f t="shared" si="71"/>
        <v/>
      </c>
      <c r="Y105" s="74" t="str">
        <f t="shared" si="72"/>
        <v/>
      </c>
      <c r="Z105" s="77" t="str">
        <f t="shared" si="56"/>
        <v/>
      </c>
      <c r="AA105" s="75" t="str">
        <f t="shared" si="57"/>
        <v/>
      </c>
      <c r="AB105" s="75" t="str">
        <f t="shared" si="73"/>
        <v/>
      </c>
      <c r="AC105" s="60">
        <f t="shared" si="74"/>
        <v>1</v>
      </c>
      <c r="AF105" s="60" t="str">
        <f t="shared" si="82"/>
        <v/>
      </c>
      <c r="AG105" s="60">
        <f t="shared" si="87"/>
        <v>9</v>
      </c>
      <c r="AI105" s="60" t="str">
        <f t="shared" si="59"/>
        <v/>
      </c>
      <c r="AJ105" s="60">
        <f t="shared" si="75"/>
        <v>1</v>
      </c>
      <c r="AL105" s="60" t="str">
        <f t="shared" si="83"/>
        <v/>
      </c>
      <c r="AM105" s="60">
        <f t="shared" si="76"/>
        <v>1</v>
      </c>
      <c r="AO105" s="60" t="str">
        <f t="shared" si="84"/>
        <v/>
      </c>
      <c r="AP105" s="60">
        <f t="shared" si="77"/>
        <v>6</v>
      </c>
      <c r="AR105" s="60" t="str">
        <f>IF(ISNUMBER(SMALL(#REF!,ROW()-2)),SMALL(#REF!,ROW()-2),"")</f>
        <v/>
      </c>
      <c r="AS105" s="60">
        <f t="shared" si="78"/>
        <v>1</v>
      </c>
      <c r="AU105" s="111" t="e">
        <f>IF(#REF!,#REF!+0,)</f>
        <v>#REF!</v>
      </c>
      <c r="AV105" s="61" t="str">
        <f t="shared" si="85"/>
        <v/>
      </c>
      <c r="AX105" s="107" t="str">
        <f>IF(ISNUMBER(AU105),VLOOKUP(AU105,AV:AW,2,FALSE),"")</f>
        <v/>
      </c>
      <c r="AY105" s="91"/>
      <c r="AZ105" s="107" t="str">
        <f>P105</f>
        <v/>
      </c>
      <c r="BA105" s="60" t="str">
        <f t="shared" si="86"/>
        <v/>
      </c>
      <c r="BB105" s="60">
        <f t="shared" si="60"/>
        <v>1</v>
      </c>
      <c r="BC105" s="107" t="str">
        <f>IF(ISNUMBER(AZ105),VLOOKUP(AZ105,BA:BB,2,FALSE),"")</f>
        <v/>
      </c>
      <c r="BE105" s="60" t="str">
        <f t="shared" si="61"/>
        <v/>
      </c>
      <c r="BF105" s="60">
        <f t="shared" si="62"/>
        <v>1</v>
      </c>
      <c r="BI105" s="107" t="str">
        <f>P105</f>
        <v/>
      </c>
      <c r="BJ105" s="116">
        <f>SUM(G105,G106,G107)</f>
        <v>0</v>
      </c>
      <c r="BK105" s="121">
        <f>SUM(I105,I106,I107)</f>
        <v>0</v>
      </c>
      <c r="BL105" s="122">
        <f>SUM(M105,M106,M107)</f>
        <v>0</v>
      </c>
      <c r="BM105" s="122" t="str">
        <f>O105</f>
        <v/>
      </c>
      <c r="BN105" s="122" t="e">
        <f>#REF!</f>
        <v>#REF!</v>
      </c>
      <c r="BO105" s="122">
        <f>SUM(K105,K106,K107)</f>
        <v>0</v>
      </c>
      <c r="BP105" s="122" t="e">
        <f>#REF!</f>
        <v>#REF!</v>
      </c>
      <c r="BQ105" s="126" t="str">
        <f>IF(ISNUMBER(P105),CONCATENATE(BI105+100,BJ105+100,BK105+100,BO105+100,BL105+100,BM105+100)+0,"")</f>
        <v/>
      </c>
      <c r="BR105" s="126" t="str">
        <f>IF(ISNUMBER(SMALL(BQ:BQ,ROW()-2)),SMALL(BQ:BQ,ROW()-2),"")</f>
        <v/>
      </c>
      <c r="BS105" s="75" t="str">
        <f t="shared" si="63"/>
        <v/>
      </c>
      <c r="BT105" s="60">
        <f t="shared" si="64"/>
        <v>1</v>
      </c>
      <c r="BW105" s="60" t="str">
        <f t="shared" si="65"/>
        <v/>
      </c>
      <c r="BX105" s="60">
        <f t="shared" si="66"/>
        <v>3</v>
      </c>
      <c r="BZ105" s="59" t="str">
        <f t="shared" si="67"/>
        <v xml:space="preserve"> </v>
      </c>
      <c r="CD105" s="59"/>
      <c r="CE105" s="59"/>
      <c r="CF105" s="59" t="str">
        <f t="shared" si="68"/>
        <v xml:space="preserve"> </v>
      </c>
      <c r="CG105" s="102" t="str">
        <f>VLOOKUP(N105,AO:AP,2,FALSE)</f>
        <v xml:space="preserve"> </v>
      </c>
      <c r="CH105" s="68" t="str">
        <f t="shared" si="69"/>
        <v/>
      </c>
      <c r="CI105" s="59"/>
      <c r="CJ105" s="59"/>
      <c r="CK105" s="59"/>
      <c r="CL105" s="95"/>
      <c r="CM105" s="95"/>
      <c r="CN105" s="95"/>
      <c r="CO105" s="95"/>
      <c r="CP105" s="95"/>
      <c r="CQ105" s="95"/>
      <c r="CR105" s="95"/>
      <c r="CS105" s="95"/>
      <c r="CT105" s="95"/>
      <c r="CU105" s="95"/>
      <c r="CV105" s="95"/>
      <c r="CW105" s="95"/>
    </row>
    <row r="106" spans="1:101" ht="12" customHeight="1">
      <c r="A106" s="15"/>
      <c r="B106" s="13" t="str">
        <f t="shared" si="45"/>
        <v/>
      </c>
      <c r="C106" s="27" t="str">
        <f>CONCATENATE(B107,"B")</f>
        <v>35B</v>
      </c>
      <c r="D106" s="52"/>
      <c r="E106" s="131"/>
      <c r="F106" s="34"/>
      <c r="G106" s="8" t="str">
        <f t="shared" si="80"/>
        <v/>
      </c>
      <c r="H106" s="34"/>
      <c r="I106" s="8" t="str">
        <f t="shared" si="53"/>
        <v/>
      </c>
      <c r="J106" s="38"/>
      <c r="K106" s="8" t="str">
        <f t="shared" si="54"/>
        <v/>
      </c>
      <c r="L106" s="34"/>
      <c r="M106" s="8" t="str">
        <f t="shared" si="81"/>
        <v/>
      </c>
      <c r="N106" s="113"/>
      <c r="O106" s="114"/>
      <c r="P106" s="114"/>
      <c r="Q106" s="112"/>
      <c r="R106" s="19" t="str">
        <f t="shared" si="55"/>
        <v/>
      </c>
      <c r="S106" s="9" t="str">
        <f t="shared" si="79"/>
        <v/>
      </c>
      <c r="T106" s="83"/>
      <c r="U106" s="59"/>
      <c r="V106" s="59"/>
      <c r="W106" s="58" t="str">
        <f t="shared" si="70"/>
        <v/>
      </c>
      <c r="X106" s="73" t="str">
        <f t="shared" si="71"/>
        <v/>
      </c>
      <c r="Y106" s="74" t="str">
        <f t="shared" si="72"/>
        <v/>
      </c>
      <c r="Z106" s="77" t="str">
        <f t="shared" si="56"/>
        <v/>
      </c>
      <c r="AA106" s="75" t="str">
        <f t="shared" si="57"/>
        <v/>
      </c>
      <c r="AB106" s="75" t="str">
        <f t="shared" si="73"/>
        <v/>
      </c>
      <c r="AC106" s="60">
        <f t="shared" si="74"/>
        <v>1</v>
      </c>
      <c r="AF106" s="60" t="str">
        <f t="shared" si="82"/>
        <v/>
      </c>
      <c r="AG106" s="60">
        <f t="shared" si="87"/>
        <v>9</v>
      </c>
      <c r="AI106" s="60" t="str">
        <f t="shared" si="59"/>
        <v/>
      </c>
      <c r="AJ106" s="60">
        <f t="shared" si="75"/>
        <v>1</v>
      </c>
      <c r="AL106" s="60" t="str">
        <f t="shared" si="83"/>
        <v/>
      </c>
      <c r="AM106" s="60">
        <f t="shared" si="76"/>
        <v>1</v>
      </c>
      <c r="AO106" s="60" t="str">
        <f t="shared" si="84"/>
        <v/>
      </c>
      <c r="AP106" s="60">
        <f t="shared" si="77"/>
        <v>6</v>
      </c>
      <c r="AR106" s="60" t="str">
        <f>IF(ISNUMBER(SMALL(#REF!,ROW()-2)),SMALL(#REF!,ROW()-2),"")</f>
        <v/>
      </c>
      <c r="AS106" s="60">
        <f t="shared" si="78"/>
        <v>1</v>
      </c>
      <c r="AU106" s="111"/>
      <c r="AV106" s="61" t="str">
        <f t="shared" si="85"/>
        <v/>
      </c>
      <c r="AX106" s="107"/>
      <c r="AY106" s="91"/>
      <c r="AZ106" s="107"/>
      <c r="BA106" s="60" t="str">
        <f t="shared" si="86"/>
        <v/>
      </c>
      <c r="BB106" s="60">
        <f t="shared" si="60"/>
        <v>1</v>
      </c>
      <c r="BC106" s="107"/>
      <c r="BE106" s="60" t="str">
        <f t="shared" si="61"/>
        <v/>
      </c>
      <c r="BF106" s="60">
        <f t="shared" si="62"/>
        <v>1</v>
      </c>
      <c r="BI106" s="107"/>
      <c r="BJ106" s="116"/>
      <c r="BK106" s="121"/>
      <c r="BL106" s="116"/>
      <c r="BM106" s="116"/>
      <c r="BN106" s="122"/>
      <c r="BO106" s="116"/>
      <c r="BP106" s="122"/>
      <c r="BQ106" s="126"/>
      <c r="BR106" s="126"/>
      <c r="BS106" s="75" t="str">
        <f t="shared" si="63"/>
        <v/>
      </c>
      <c r="BT106" s="60">
        <f t="shared" si="64"/>
        <v>1</v>
      </c>
      <c r="BW106" s="60" t="str">
        <f t="shared" si="65"/>
        <v/>
      </c>
      <c r="BX106" s="60">
        <f t="shared" si="66"/>
        <v>3</v>
      </c>
      <c r="BZ106" s="59" t="str">
        <f t="shared" si="67"/>
        <v xml:space="preserve"> </v>
      </c>
      <c r="CD106" s="59"/>
      <c r="CE106" s="59"/>
      <c r="CF106" s="59" t="str">
        <f t="shared" si="68"/>
        <v xml:space="preserve"> </v>
      </c>
      <c r="CG106" s="102"/>
      <c r="CH106" s="68" t="str">
        <f t="shared" si="69"/>
        <v/>
      </c>
      <c r="CI106" s="59"/>
      <c r="CJ106" s="59"/>
      <c r="CK106" s="59"/>
      <c r="CL106" s="95"/>
      <c r="CM106" s="95"/>
      <c r="CN106" s="95"/>
      <c r="CO106" s="95"/>
      <c r="CP106" s="95"/>
      <c r="CQ106" s="95"/>
      <c r="CR106" s="95"/>
      <c r="CS106" s="95"/>
      <c r="CT106" s="95"/>
      <c r="CU106" s="95"/>
      <c r="CV106" s="95"/>
      <c r="CW106" s="95"/>
    </row>
    <row r="107" spans="1:101" ht="12" customHeight="1">
      <c r="A107" s="15"/>
      <c r="B107" s="13">
        <f t="shared" si="45"/>
        <v>35</v>
      </c>
      <c r="C107" s="27" t="str">
        <f>CONCATENATE(B107,"C")</f>
        <v>35C</v>
      </c>
      <c r="D107" s="52"/>
      <c r="E107" s="131"/>
      <c r="F107" s="34"/>
      <c r="G107" s="8" t="str">
        <f t="shared" si="80"/>
        <v/>
      </c>
      <c r="H107" s="34"/>
      <c r="I107" s="8" t="str">
        <f t="shared" si="53"/>
        <v/>
      </c>
      <c r="J107" s="38"/>
      <c r="K107" s="8" t="str">
        <f t="shared" si="54"/>
        <v/>
      </c>
      <c r="L107" s="34"/>
      <c r="M107" s="8" t="str">
        <f t="shared" si="81"/>
        <v/>
      </c>
      <c r="N107" s="113"/>
      <c r="O107" s="114"/>
      <c r="P107" s="114"/>
      <c r="Q107" s="112"/>
      <c r="R107" s="19" t="str">
        <f t="shared" si="55"/>
        <v/>
      </c>
      <c r="S107" s="9" t="str">
        <f t="shared" si="79"/>
        <v/>
      </c>
      <c r="T107" s="83"/>
      <c r="U107" s="59"/>
      <c r="V107" s="59"/>
      <c r="W107" s="58" t="str">
        <f t="shared" si="70"/>
        <v/>
      </c>
      <c r="X107" s="73" t="str">
        <f t="shared" si="71"/>
        <v/>
      </c>
      <c r="Y107" s="74" t="str">
        <f t="shared" si="72"/>
        <v/>
      </c>
      <c r="Z107" s="77" t="str">
        <f t="shared" si="56"/>
        <v/>
      </c>
      <c r="AA107" s="75" t="str">
        <f t="shared" si="57"/>
        <v/>
      </c>
      <c r="AB107" s="75" t="str">
        <f t="shared" si="73"/>
        <v/>
      </c>
      <c r="AC107" s="60">
        <f t="shared" si="74"/>
        <v>1</v>
      </c>
      <c r="AF107" s="60" t="str">
        <f t="shared" si="82"/>
        <v/>
      </c>
      <c r="AG107" s="60">
        <f t="shared" si="87"/>
        <v>9</v>
      </c>
      <c r="AI107" s="60" t="str">
        <f t="shared" si="59"/>
        <v/>
      </c>
      <c r="AJ107" s="60">
        <f t="shared" si="75"/>
        <v>1</v>
      </c>
      <c r="AL107" s="60" t="str">
        <f t="shared" si="83"/>
        <v/>
      </c>
      <c r="AM107" s="60">
        <f t="shared" si="76"/>
        <v>1</v>
      </c>
      <c r="AO107" s="60" t="str">
        <f t="shared" si="84"/>
        <v/>
      </c>
      <c r="AP107" s="60">
        <f t="shared" si="77"/>
        <v>6</v>
      </c>
      <c r="AR107" s="60" t="str">
        <f>IF(ISNUMBER(SMALL(#REF!,ROW()-2)),SMALL(#REF!,ROW()-2),"")</f>
        <v/>
      </c>
      <c r="AS107" s="60">
        <f t="shared" si="78"/>
        <v>1</v>
      </c>
      <c r="AU107" s="111"/>
      <c r="AV107" s="61" t="str">
        <f t="shared" si="85"/>
        <v/>
      </c>
      <c r="AX107" s="107"/>
      <c r="AY107" s="91"/>
      <c r="AZ107" s="107"/>
      <c r="BA107" s="60" t="str">
        <f t="shared" si="86"/>
        <v/>
      </c>
      <c r="BB107" s="60">
        <f t="shared" si="60"/>
        <v>1</v>
      </c>
      <c r="BC107" s="107"/>
      <c r="BE107" s="60" t="str">
        <f t="shared" si="61"/>
        <v/>
      </c>
      <c r="BF107" s="60">
        <f t="shared" si="62"/>
        <v>1</v>
      </c>
      <c r="BI107" s="107"/>
      <c r="BJ107" s="116"/>
      <c r="BK107" s="121"/>
      <c r="BL107" s="116"/>
      <c r="BM107" s="116"/>
      <c r="BN107" s="122"/>
      <c r="BO107" s="116"/>
      <c r="BP107" s="122"/>
      <c r="BQ107" s="126"/>
      <c r="BR107" s="126"/>
      <c r="BS107" s="75" t="str">
        <f t="shared" si="63"/>
        <v/>
      </c>
      <c r="BT107" s="60">
        <f t="shared" si="64"/>
        <v>1</v>
      </c>
      <c r="BW107" s="60" t="str">
        <f t="shared" si="65"/>
        <v/>
      </c>
      <c r="BX107" s="60">
        <f t="shared" si="66"/>
        <v>3</v>
      </c>
      <c r="BZ107" s="59" t="str">
        <f t="shared" si="67"/>
        <v xml:space="preserve"> </v>
      </c>
      <c r="CD107" s="59"/>
      <c r="CE107" s="59"/>
      <c r="CF107" s="59" t="str">
        <f t="shared" si="68"/>
        <v xml:space="preserve"> </v>
      </c>
      <c r="CG107" s="103"/>
      <c r="CH107" s="68" t="str">
        <f t="shared" si="69"/>
        <v/>
      </c>
      <c r="CI107" s="59"/>
      <c r="CJ107" s="59"/>
      <c r="CK107" s="59"/>
      <c r="CL107" s="95"/>
      <c r="CM107" s="95"/>
      <c r="CN107" s="95"/>
      <c r="CO107" s="95"/>
      <c r="CP107" s="95"/>
      <c r="CQ107" s="95"/>
      <c r="CR107" s="95"/>
      <c r="CS107" s="95"/>
      <c r="CT107" s="95"/>
      <c r="CU107" s="95"/>
      <c r="CV107" s="95"/>
      <c r="CW107" s="95"/>
    </row>
    <row r="108" spans="1:101" ht="12" customHeight="1">
      <c r="A108" s="15"/>
      <c r="B108" s="13" t="str">
        <f t="shared" si="45"/>
        <v/>
      </c>
      <c r="C108" s="27" t="str">
        <f>CONCATENATE(B110,"A")</f>
        <v>36A</v>
      </c>
      <c r="D108" s="52"/>
      <c r="E108" s="131"/>
      <c r="F108" s="34"/>
      <c r="G108" s="8" t="str">
        <f t="shared" si="80"/>
        <v/>
      </c>
      <c r="H108" s="34"/>
      <c r="I108" s="8" t="str">
        <f t="shared" si="53"/>
        <v/>
      </c>
      <c r="J108" s="38"/>
      <c r="K108" s="8" t="str">
        <f t="shared" si="54"/>
        <v/>
      </c>
      <c r="L108" s="34"/>
      <c r="M108" s="19" t="str">
        <f t="shared" si="81"/>
        <v/>
      </c>
      <c r="N108" s="113"/>
      <c r="O108" s="115" t="str">
        <f>IF(ISBLANK(N108),"",IF(N108=0,$CF$2,CG108))</f>
        <v/>
      </c>
      <c r="P108" s="114" t="str">
        <f>IF(ISNUMBER(O108),IF(ISNUMBER(O108),IF(ISNUMBER(O108),O108+G108+G109+G110+I108+I109+I110+K108+K109+K110+M108+M109+M110,""),""),"")</f>
        <v/>
      </c>
      <c r="Q108" s="112" t="str">
        <f>IF(ISNUMBER(P108),VLOOKUP(BQ108,BS:BT,2,FALSE),"")</f>
        <v/>
      </c>
      <c r="R108" s="19" t="str">
        <f t="shared" si="55"/>
        <v/>
      </c>
      <c r="S108" s="20" t="str">
        <f t="shared" si="79"/>
        <v/>
      </c>
      <c r="T108" s="83"/>
      <c r="U108" s="59"/>
      <c r="V108" s="59"/>
      <c r="W108" s="58" t="str">
        <f t="shared" si="70"/>
        <v/>
      </c>
      <c r="X108" s="73" t="str">
        <f t="shared" si="71"/>
        <v/>
      </c>
      <c r="Y108" s="74" t="str">
        <f t="shared" si="72"/>
        <v/>
      </c>
      <c r="Z108" s="77" t="str">
        <f t="shared" si="56"/>
        <v/>
      </c>
      <c r="AA108" s="75" t="str">
        <f t="shared" si="57"/>
        <v/>
      </c>
      <c r="AB108" s="75" t="str">
        <f t="shared" si="73"/>
        <v/>
      </c>
      <c r="AC108" s="60">
        <f t="shared" si="74"/>
        <v>1</v>
      </c>
      <c r="AF108" s="60" t="str">
        <f t="shared" si="82"/>
        <v/>
      </c>
      <c r="AG108" s="60">
        <f t="shared" si="87"/>
        <v>9</v>
      </c>
      <c r="AI108" s="60" t="str">
        <f t="shared" si="59"/>
        <v/>
      </c>
      <c r="AJ108" s="60">
        <f t="shared" si="75"/>
        <v>1</v>
      </c>
      <c r="AL108" s="60" t="str">
        <f t="shared" si="83"/>
        <v/>
      </c>
      <c r="AM108" s="60">
        <f t="shared" si="76"/>
        <v>1</v>
      </c>
      <c r="AO108" s="60" t="str">
        <f t="shared" si="84"/>
        <v/>
      </c>
      <c r="AP108" s="60">
        <f t="shared" si="77"/>
        <v>6</v>
      </c>
      <c r="AR108" s="60" t="str">
        <f>IF(ISNUMBER(SMALL(#REF!,ROW()-2)),SMALL(#REF!,ROW()-2),"")</f>
        <v/>
      </c>
      <c r="AS108" s="60">
        <f t="shared" si="78"/>
        <v>1</v>
      </c>
      <c r="AU108" s="111" t="e">
        <f>IF(#REF!,#REF!+0,)</f>
        <v>#REF!</v>
      </c>
      <c r="AV108" s="61" t="str">
        <f t="shared" si="85"/>
        <v/>
      </c>
      <c r="AX108" s="107" t="str">
        <f>IF(ISNUMBER(AU108),VLOOKUP(AU108,AV:AW,2,FALSE),"")</f>
        <v/>
      </c>
      <c r="AY108" s="91"/>
      <c r="AZ108" s="107" t="str">
        <f>P108</f>
        <v/>
      </c>
      <c r="BA108" s="60" t="str">
        <f t="shared" si="86"/>
        <v/>
      </c>
      <c r="BB108" s="60">
        <f t="shared" si="60"/>
        <v>1</v>
      </c>
      <c r="BC108" s="107" t="str">
        <f>IF(ISNUMBER(AZ108),VLOOKUP(AZ108,BA:BB,2,FALSE),"")</f>
        <v/>
      </c>
      <c r="BE108" s="60" t="str">
        <f t="shared" si="61"/>
        <v/>
      </c>
      <c r="BF108" s="60">
        <f t="shared" si="62"/>
        <v>1</v>
      </c>
      <c r="BI108" s="107" t="str">
        <f>P108</f>
        <v/>
      </c>
      <c r="BJ108" s="116">
        <f>SUM(G108,G109,G110)</f>
        <v>0</v>
      </c>
      <c r="BK108" s="121">
        <f>SUM(I108,I109,I110)</f>
        <v>0</v>
      </c>
      <c r="BL108" s="122">
        <f>SUM(M108,M109,M110)</f>
        <v>0</v>
      </c>
      <c r="BM108" s="122" t="str">
        <f>O108</f>
        <v/>
      </c>
      <c r="BN108" s="122" t="e">
        <f>#REF!</f>
        <v>#REF!</v>
      </c>
      <c r="BO108" s="122">
        <f>SUM(K108,K109,K110)</f>
        <v>0</v>
      </c>
      <c r="BP108" s="122" t="e">
        <f>#REF!</f>
        <v>#REF!</v>
      </c>
      <c r="BQ108" s="126" t="str">
        <f>IF(ISNUMBER(P108),CONCATENATE(BI108+100,BJ108+100,BK108+100,BO108+100,BL108+100,BM108+100)+0,"")</f>
        <v/>
      </c>
      <c r="BR108" s="126" t="str">
        <f>IF(ISNUMBER(SMALL(BQ:BQ,ROW()-2)),SMALL(BQ:BQ,ROW()-2),"")</f>
        <v/>
      </c>
      <c r="BS108" s="75" t="str">
        <f t="shared" si="63"/>
        <v/>
      </c>
      <c r="BT108" s="60">
        <f t="shared" si="64"/>
        <v>1</v>
      </c>
      <c r="BW108" s="60" t="str">
        <f t="shared" si="65"/>
        <v/>
      </c>
      <c r="BX108" s="60">
        <f t="shared" si="66"/>
        <v>3</v>
      </c>
      <c r="BZ108" s="59" t="str">
        <f t="shared" si="67"/>
        <v xml:space="preserve"> </v>
      </c>
      <c r="CD108" s="59"/>
      <c r="CE108" s="59"/>
      <c r="CF108" s="59" t="str">
        <f t="shared" si="68"/>
        <v xml:space="preserve"> </v>
      </c>
      <c r="CG108" s="104" t="str">
        <f>VLOOKUP(N108,AO:AP,2,FALSE)</f>
        <v xml:space="preserve"> </v>
      </c>
      <c r="CH108" s="68" t="str">
        <f t="shared" si="69"/>
        <v/>
      </c>
      <c r="CI108" s="59"/>
      <c r="CJ108" s="59"/>
      <c r="CK108" s="59"/>
      <c r="CL108" s="95"/>
      <c r="CM108" s="95"/>
      <c r="CN108" s="95"/>
      <c r="CO108" s="95"/>
      <c r="CP108" s="95"/>
      <c r="CQ108" s="95"/>
      <c r="CR108" s="95"/>
      <c r="CS108" s="95"/>
      <c r="CT108" s="95"/>
      <c r="CU108" s="95"/>
      <c r="CV108" s="95"/>
      <c r="CW108" s="95"/>
    </row>
    <row r="109" spans="1:101" ht="12" customHeight="1">
      <c r="A109" s="15"/>
      <c r="B109" s="13" t="str">
        <f t="shared" si="45"/>
        <v/>
      </c>
      <c r="C109" s="27" t="str">
        <f>CONCATENATE(B110,"B")</f>
        <v>36B</v>
      </c>
      <c r="D109" s="52"/>
      <c r="E109" s="131"/>
      <c r="F109" s="34"/>
      <c r="G109" s="8" t="str">
        <f t="shared" si="80"/>
        <v/>
      </c>
      <c r="H109" s="34"/>
      <c r="I109" s="8" t="str">
        <f t="shared" si="53"/>
        <v/>
      </c>
      <c r="J109" s="38"/>
      <c r="K109" s="8" t="str">
        <f t="shared" si="54"/>
        <v/>
      </c>
      <c r="L109" s="34"/>
      <c r="M109" s="19" t="str">
        <f t="shared" si="81"/>
        <v/>
      </c>
      <c r="N109" s="113"/>
      <c r="O109" s="115"/>
      <c r="P109" s="114"/>
      <c r="Q109" s="112"/>
      <c r="R109" s="19" t="str">
        <f t="shared" si="55"/>
        <v/>
      </c>
      <c r="S109" s="20" t="str">
        <f t="shared" si="79"/>
        <v/>
      </c>
      <c r="T109" s="83"/>
      <c r="U109" s="59"/>
      <c r="V109" s="59"/>
      <c r="W109" s="58" t="str">
        <f t="shared" si="70"/>
        <v/>
      </c>
      <c r="X109" s="73" t="str">
        <f t="shared" si="71"/>
        <v/>
      </c>
      <c r="Y109" s="74" t="str">
        <f t="shared" si="72"/>
        <v/>
      </c>
      <c r="Z109" s="77" t="str">
        <f t="shared" si="56"/>
        <v/>
      </c>
      <c r="AA109" s="75" t="str">
        <f t="shared" si="57"/>
        <v/>
      </c>
      <c r="AB109" s="75" t="str">
        <f t="shared" si="73"/>
        <v/>
      </c>
      <c r="AC109" s="60">
        <f t="shared" si="74"/>
        <v>1</v>
      </c>
      <c r="AF109" s="60" t="str">
        <f t="shared" si="82"/>
        <v/>
      </c>
      <c r="AG109" s="60">
        <f t="shared" si="87"/>
        <v>9</v>
      </c>
      <c r="AI109" s="60" t="str">
        <f t="shared" si="59"/>
        <v/>
      </c>
      <c r="AJ109" s="60">
        <f t="shared" si="75"/>
        <v>1</v>
      </c>
      <c r="AL109" s="60" t="str">
        <f t="shared" si="83"/>
        <v/>
      </c>
      <c r="AM109" s="60">
        <f t="shared" si="76"/>
        <v>1</v>
      </c>
      <c r="AO109" s="60" t="str">
        <f t="shared" si="84"/>
        <v/>
      </c>
      <c r="AP109" s="60">
        <f t="shared" si="77"/>
        <v>6</v>
      </c>
      <c r="AR109" s="60" t="str">
        <f>IF(ISNUMBER(SMALL(#REF!,ROW()-2)),SMALL(#REF!,ROW()-2),"")</f>
        <v/>
      </c>
      <c r="AS109" s="60">
        <f t="shared" si="78"/>
        <v>1</v>
      </c>
      <c r="AU109" s="111"/>
      <c r="AV109" s="61" t="str">
        <f t="shared" si="85"/>
        <v/>
      </c>
      <c r="AX109" s="107"/>
      <c r="AY109" s="91"/>
      <c r="AZ109" s="107"/>
      <c r="BA109" s="60" t="str">
        <f t="shared" si="86"/>
        <v/>
      </c>
      <c r="BB109" s="60">
        <f t="shared" si="60"/>
        <v>1</v>
      </c>
      <c r="BC109" s="107"/>
      <c r="BE109" s="60" t="str">
        <f t="shared" si="61"/>
        <v/>
      </c>
      <c r="BF109" s="60">
        <f t="shared" si="62"/>
        <v>1</v>
      </c>
      <c r="BI109" s="107"/>
      <c r="BJ109" s="116"/>
      <c r="BK109" s="121"/>
      <c r="BL109" s="116"/>
      <c r="BM109" s="116"/>
      <c r="BN109" s="122"/>
      <c r="BO109" s="116"/>
      <c r="BP109" s="122"/>
      <c r="BQ109" s="126"/>
      <c r="BR109" s="126"/>
      <c r="BS109" s="75" t="str">
        <f t="shared" si="63"/>
        <v/>
      </c>
      <c r="BT109" s="60">
        <f t="shared" si="64"/>
        <v>1</v>
      </c>
      <c r="BW109" s="60" t="str">
        <f t="shared" si="65"/>
        <v/>
      </c>
      <c r="BX109" s="60">
        <f t="shared" si="66"/>
        <v>3</v>
      </c>
      <c r="BZ109" s="59" t="str">
        <f t="shared" si="67"/>
        <v xml:space="preserve"> </v>
      </c>
      <c r="CD109" s="59"/>
      <c r="CE109" s="59"/>
      <c r="CF109" s="59" t="str">
        <f t="shared" si="68"/>
        <v xml:space="preserve"> </v>
      </c>
      <c r="CG109" s="104"/>
      <c r="CH109" s="68" t="str">
        <f t="shared" si="69"/>
        <v/>
      </c>
      <c r="CI109" s="59"/>
      <c r="CJ109" s="59"/>
      <c r="CK109" s="59"/>
      <c r="CL109" s="95"/>
      <c r="CM109" s="95"/>
      <c r="CN109" s="95"/>
      <c r="CO109" s="95"/>
      <c r="CP109" s="95"/>
      <c r="CQ109" s="95"/>
      <c r="CR109" s="95"/>
      <c r="CS109" s="95"/>
      <c r="CT109" s="95"/>
      <c r="CU109" s="95"/>
      <c r="CV109" s="95"/>
      <c r="CW109" s="95"/>
    </row>
    <row r="110" spans="1:101" ht="12" customHeight="1">
      <c r="A110" s="15"/>
      <c r="B110" s="13">
        <f t="shared" si="45"/>
        <v>36</v>
      </c>
      <c r="C110" s="27" t="str">
        <f>CONCATENATE(B110,"C")</f>
        <v>36C</v>
      </c>
      <c r="D110" s="52"/>
      <c r="E110" s="131"/>
      <c r="F110" s="34"/>
      <c r="G110" s="8" t="str">
        <f t="shared" si="80"/>
        <v/>
      </c>
      <c r="H110" s="34"/>
      <c r="I110" s="8" t="str">
        <f t="shared" si="53"/>
        <v/>
      </c>
      <c r="J110" s="38"/>
      <c r="K110" s="8" t="str">
        <f t="shared" si="54"/>
        <v/>
      </c>
      <c r="L110" s="34"/>
      <c r="M110" s="19" t="str">
        <f t="shared" si="81"/>
        <v/>
      </c>
      <c r="N110" s="113"/>
      <c r="O110" s="115"/>
      <c r="P110" s="114"/>
      <c r="Q110" s="112"/>
      <c r="R110" s="19" t="str">
        <f t="shared" si="55"/>
        <v/>
      </c>
      <c r="S110" s="20" t="str">
        <f t="shared" si="79"/>
        <v/>
      </c>
      <c r="T110" s="83"/>
      <c r="U110" s="59"/>
      <c r="V110" s="59"/>
      <c r="W110" s="58" t="str">
        <f t="shared" si="70"/>
        <v/>
      </c>
      <c r="X110" s="73" t="str">
        <f t="shared" si="71"/>
        <v/>
      </c>
      <c r="Y110" s="74" t="str">
        <f t="shared" si="72"/>
        <v/>
      </c>
      <c r="Z110" s="77" t="str">
        <f t="shared" si="56"/>
        <v/>
      </c>
      <c r="AA110" s="75" t="str">
        <f t="shared" si="57"/>
        <v/>
      </c>
      <c r="AB110" s="75" t="str">
        <f t="shared" si="73"/>
        <v/>
      </c>
      <c r="AC110" s="60">
        <f t="shared" si="74"/>
        <v>1</v>
      </c>
      <c r="AF110" s="60" t="str">
        <f t="shared" si="82"/>
        <v/>
      </c>
      <c r="AG110" s="60">
        <f t="shared" si="87"/>
        <v>9</v>
      </c>
      <c r="AI110" s="60" t="str">
        <f t="shared" si="59"/>
        <v/>
      </c>
      <c r="AJ110" s="60">
        <f t="shared" si="75"/>
        <v>1</v>
      </c>
      <c r="AL110" s="60" t="str">
        <f t="shared" si="83"/>
        <v/>
      </c>
      <c r="AM110" s="60">
        <f t="shared" si="76"/>
        <v>1</v>
      </c>
      <c r="AO110" s="60" t="str">
        <f t="shared" si="84"/>
        <v/>
      </c>
      <c r="AP110" s="60">
        <f t="shared" si="77"/>
        <v>6</v>
      </c>
      <c r="AR110" s="60" t="str">
        <f>IF(ISNUMBER(SMALL(#REF!,ROW()-2)),SMALL(#REF!,ROW()-2),"")</f>
        <v/>
      </c>
      <c r="AS110" s="60">
        <f t="shared" si="78"/>
        <v>1</v>
      </c>
      <c r="AU110" s="111"/>
      <c r="AV110" s="61" t="str">
        <f t="shared" si="85"/>
        <v/>
      </c>
      <c r="AX110" s="107"/>
      <c r="AY110" s="91"/>
      <c r="AZ110" s="107"/>
      <c r="BA110" s="60" t="str">
        <f t="shared" si="86"/>
        <v/>
      </c>
      <c r="BB110" s="60">
        <f t="shared" si="60"/>
        <v>1</v>
      </c>
      <c r="BC110" s="107"/>
      <c r="BE110" s="60" t="str">
        <f t="shared" si="61"/>
        <v/>
      </c>
      <c r="BF110" s="60">
        <f t="shared" si="62"/>
        <v>1</v>
      </c>
      <c r="BI110" s="107"/>
      <c r="BJ110" s="116"/>
      <c r="BK110" s="121"/>
      <c r="BL110" s="116"/>
      <c r="BM110" s="116"/>
      <c r="BN110" s="122"/>
      <c r="BO110" s="116"/>
      <c r="BP110" s="122"/>
      <c r="BQ110" s="126"/>
      <c r="BR110" s="126"/>
      <c r="BS110" s="75" t="str">
        <f t="shared" si="63"/>
        <v/>
      </c>
      <c r="BT110" s="60">
        <f t="shared" si="64"/>
        <v>1</v>
      </c>
      <c r="BW110" s="60" t="str">
        <f t="shared" si="65"/>
        <v/>
      </c>
      <c r="BX110" s="60">
        <f t="shared" si="66"/>
        <v>3</v>
      </c>
      <c r="BZ110" s="59" t="str">
        <f t="shared" si="67"/>
        <v xml:space="preserve"> </v>
      </c>
      <c r="CD110" s="59"/>
      <c r="CE110" s="59"/>
      <c r="CF110" s="59" t="str">
        <f t="shared" si="68"/>
        <v xml:space="preserve"> </v>
      </c>
      <c r="CG110" s="104"/>
      <c r="CH110" s="68" t="str">
        <f t="shared" si="69"/>
        <v/>
      </c>
      <c r="CI110" s="59"/>
      <c r="CJ110" s="59"/>
      <c r="CK110" s="59"/>
      <c r="CL110" s="95"/>
      <c r="CM110" s="95"/>
      <c r="CN110" s="95"/>
      <c r="CO110" s="95"/>
      <c r="CP110" s="95"/>
      <c r="CQ110" s="95"/>
      <c r="CR110" s="95"/>
      <c r="CS110" s="95"/>
      <c r="CT110" s="95"/>
      <c r="CU110" s="95"/>
      <c r="CV110" s="95"/>
      <c r="CW110" s="95"/>
    </row>
    <row r="111" spans="1:101" ht="12" customHeight="1">
      <c r="A111" s="15"/>
      <c r="B111" s="13" t="str">
        <f t="shared" si="45"/>
        <v/>
      </c>
      <c r="C111" s="27" t="str">
        <f>CONCATENATE(B113,"A")</f>
        <v>37A</v>
      </c>
      <c r="D111" s="52"/>
      <c r="E111" s="131"/>
      <c r="F111" s="34"/>
      <c r="G111" s="8" t="str">
        <f t="shared" si="80"/>
        <v/>
      </c>
      <c r="H111" s="34"/>
      <c r="I111" s="8" t="str">
        <f t="shared" si="53"/>
        <v/>
      </c>
      <c r="J111" s="38"/>
      <c r="K111" s="8" t="str">
        <f t="shared" si="54"/>
        <v/>
      </c>
      <c r="L111" s="34"/>
      <c r="M111" s="29" t="str">
        <f t="shared" si="81"/>
        <v/>
      </c>
      <c r="N111" s="113"/>
      <c r="O111" s="114" t="str">
        <f>IF(ISBLANK(N111),"",IF(N111=0,$CF$2,CG111))</f>
        <v/>
      </c>
      <c r="P111" s="114" t="str">
        <f>IF(ISNUMBER(O111),IF(ISNUMBER(O111),IF(ISNUMBER(O111),O111+G111+G112+G113+I111+I112+I113+K111+K112+K113+M111+M112+M113,""),""),"")</f>
        <v/>
      </c>
      <c r="Q111" s="112" t="str">
        <f>IF(ISNUMBER(P111),VLOOKUP(BQ111,BS:BT,2,FALSE),"")</f>
        <v/>
      </c>
      <c r="R111" s="19" t="str">
        <f t="shared" si="55"/>
        <v/>
      </c>
      <c r="S111" s="9" t="str">
        <f t="shared" si="79"/>
        <v/>
      </c>
      <c r="T111" s="83"/>
      <c r="U111" s="59"/>
      <c r="V111" s="59"/>
      <c r="W111" s="58" t="str">
        <f t="shared" si="70"/>
        <v/>
      </c>
      <c r="X111" s="73" t="str">
        <f t="shared" si="71"/>
        <v/>
      </c>
      <c r="Y111" s="74" t="str">
        <f t="shared" si="72"/>
        <v/>
      </c>
      <c r="Z111" s="77" t="str">
        <f t="shared" si="56"/>
        <v/>
      </c>
      <c r="AA111" s="75" t="str">
        <f t="shared" si="57"/>
        <v/>
      </c>
      <c r="AB111" s="75" t="str">
        <f t="shared" si="73"/>
        <v/>
      </c>
      <c r="AC111" s="60">
        <f t="shared" si="74"/>
        <v>1</v>
      </c>
      <c r="AF111" s="60" t="str">
        <f t="shared" si="82"/>
        <v/>
      </c>
      <c r="AG111" s="60">
        <f t="shared" si="87"/>
        <v>9</v>
      </c>
      <c r="AI111" s="60" t="str">
        <f t="shared" si="59"/>
        <v/>
      </c>
      <c r="AJ111" s="60">
        <f t="shared" si="75"/>
        <v>1</v>
      </c>
      <c r="AL111" s="60" t="str">
        <f t="shared" si="83"/>
        <v/>
      </c>
      <c r="AM111" s="60">
        <f t="shared" si="76"/>
        <v>1</v>
      </c>
      <c r="AO111" s="60" t="str">
        <f t="shared" si="84"/>
        <v/>
      </c>
      <c r="AP111" s="60">
        <f t="shared" si="77"/>
        <v>6</v>
      </c>
      <c r="AR111" s="60" t="str">
        <f>IF(ISNUMBER(SMALL(#REF!,ROW()-2)),SMALL(#REF!,ROW()-2),"")</f>
        <v/>
      </c>
      <c r="AS111" s="60">
        <f t="shared" si="78"/>
        <v>1</v>
      </c>
      <c r="AU111" s="111" t="e">
        <f>IF(#REF!,#REF!+0,)</f>
        <v>#REF!</v>
      </c>
      <c r="AV111" s="61" t="str">
        <f t="shared" si="85"/>
        <v/>
      </c>
      <c r="AX111" s="107" t="str">
        <f>IF(ISNUMBER(AU111),VLOOKUP(AU111,AV:AW,2,FALSE),"")</f>
        <v/>
      </c>
      <c r="AY111" s="91"/>
      <c r="AZ111" s="107" t="str">
        <f>P111</f>
        <v/>
      </c>
      <c r="BA111" s="60" t="str">
        <f t="shared" si="86"/>
        <v/>
      </c>
      <c r="BB111" s="60">
        <f t="shared" si="60"/>
        <v>1</v>
      </c>
      <c r="BC111" s="107" t="str">
        <f>IF(ISNUMBER(AZ111),VLOOKUP(AZ111,BA:BB,2,FALSE),"")</f>
        <v/>
      </c>
      <c r="BE111" s="60" t="str">
        <f t="shared" si="61"/>
        <v/>
      </c>
      <c r="BF111" s="60">
        <f t="shared" si="62"/>
        <v>1</v>
      </c>
      <c r="BI111" s="107" t="str">
        <f>P111</f>
        <v/>
      </c>
      <c r="BJ111" s="116">
        <f>SUM(G111,G112,G113)</f>
        <v>0</v>
      </c>
      <c r="BK111" s="121">
        <f>SUM(I111,I112,I113)</f>
        <v>0</v>
      </c>
      <c r="BL111" s="122">
        <f>SUM(M111,M112,M113)</f>
        <v>0</v>
      </c>
      <c r="BM111" s="122" t="str">
        <f>O111</f>
        <v/>
      </c>
      <c r="BN111" s="122" t="e">
        <f>#REF!</f>
        <v>#REF!</v>
      </c>
      <c r="BO111" s="122">
        <f>SUM(K111,K112,K113)</f>
        <v>0</v>
      </c>
      <c r="BP111" s="122" t="e">
        <f>#REF!</f>
        <v>#REF!</v>
      </c>
      <c r="BQ111" s="126" t="str">
        <f>IF(ISNUMBER(P111),CONCATENATE(BI111+100,BJ111+100,BK111+100,BO111+100,BL111+100,BM111+100)+0,"")</f>
        <v/>
      </c>
      <c r="BR111" s="126" t="str">
        <f>IF(ISNUMBER(SMALL(BQ:BQ,ROW()-2)),SMALL(BQ:BQ,ROW()-2),"")</f>
        <v/>
      </c>
      <c r="BS111" s="75" t="str">
        <f t="shared" si="63"/>
        <v/>
      </c>
      <c r="BT111" s="60">
        <f t="shared" si="64"/>
        <v>1</v>
      </c>
      <c r="BW111" s="60" t="str">
        <f t="shared" si="65"/>
        <v/>
      </c>
      <c r="BX111" s="60">
        <f t="shared" si="66"/>
        <v>3</v>
      </c>
      <c r="BZ111" s="59" t="str">
        <f t="shared" si="67"/>
        <v xml:space="preserve"> </v>
      </c>
      <c r="CD111" s="59"/>
      <c r="CE111" s="59"/>
      <c r="CF111" s="59" t="str">
        <f t="shared" si="68"/>
        <v xml:space="preserve"> </v>
      </c>
      <c r="CG111" s="102" t="str">
        <f>VLOOKUP(N111,AO:AP,2,FALSE)</f>
        <v xml:space="preserve"> </v>
      </c>
      <c r="CH111" s="68" t="str">
        <f t="shared" si="69"/>
        <v/>
      </c>
      <c r="CI111" s="59"/>
      <c r="CJ111" s="59"/>
      <c r="CK111" s="59"/>
      <c r="CL111" s="95"/>
      <c r="CM111" s="95"/>
      <c r="CN111" s="95"/>
      <c r="CO111" s="95"/>
      <c r="CP111" s="95"/>
      <c r="CQ111" s="95"/>
      <c r="CR111" s="95"/>
      <c r="CS111" s="95"/>
      <c r="CT111" s="95"/>
      <c r="CU111" s="95"/>
      <c r="CV111" s="95"/>
      <c r="CW111" s="95"/>
    </row>
    <row r="112" spans="1:101" ht="12" customHeight="1">
      <c r="A112" s="15"/>
      <c r="B112" s="13" t="str">
        <f t="shared" si="45"/>
        <v/>
      </c>
      <c r="C112" s="27" t="str">
        <f>CONCATENATE(B113,"B")</f>
        <v>37B</v>
      </c>
      <c r="D112" s="52"/>
      <c r="E112" s="131"/>
      <c r="F112" s="34"/>
      <c r="G112" s="8" t="str">
        <f t="shared" si="80"/>
        <v/>
      </c>
      <c r="H112" s="34"/>
      <c r="I112" s="8" t="str">
        <f t="shared" si="53"/>
        <v/>
      </c>
      <c r="J112" s="38"/>
      <c r="K112" s="8" t="str">
        <f t="shared" si="54"/>
        <v/>
      </c>
      <c r="L112" s="34"/>
      <c r="M112" s="8" t="str">
        <f t="shared" si="81"/>
        <v/>
      </c>
      <c r="N112" s="113"/>
      <c r="O112" s="114"/>
      <c r="P112" s="114"/>
      <c r="Q112" s="112"/>
      <c r="R112" s="19" t="str">
        <f t="shared" si="55"/>
        <v/>
      </c>
      <c r="S112" s="9" t="str">
        <f t="shared" si="79"/>
        <v/>
      </c>
      <c r="T112" s="83"/>
      <c r="U112" s="59"/>
      <c r="V112" s="59"/>
      <c r="W112" s="58" t="str">
        <f t="shared" si="70"/>
        <v/>
      </c>
      <c r="X112" s="73" t="str">
        <f t="shared" si="71"/>
        <v/>
      </c>
      <c r="Y112" s="74" t="str">
        <f t="shared" si="72"/>
        <v/>
      </c>
      <c r="Z112" s="77" t="str">
        <f t="shared" si="56"/>
        <v/>
      </c>
      <c r="AA112" s="75" t="str">
        <f t="shared" si="57"/>
        <v/>
      </c>
      <c r="AB112" s="75" t="str">
        <f t="shared" si="73"/>
        <v/>
      </c>
      <c r="AC112" s="60">
        <f t="shared" si="74"/>
        <v>1</v>
      </c>
      <c r="AF112" s="60" t="str">
        <f t="shared" si="82"/>
        <v/>
      </c>
      <c r="AG112" s="60">
        <f t="shared" si="87"/>
        <v>9</v>
      </c>
      <c r="AI112" s="60" t="str">
        <f t="shared" si="59"/>
        <v/>
      </c>
      <c r="AJ112" s="60">
        <f t="shared" si="75"/>
        <v>1</v>
      </c>
      <c r="AL112" s="60" t="str">
        <f t="shared" si="83"/>
        <v/>
      </c>
      <c r="AM112" s="60">
        <f t="shared" si="76"/>
        <v>1</v>
      </c>
      <c r="AO112" s="60" t="str">
        <f t="shared" si="84"/>
        <v/>
      </c>
      <c r="AP112" s="60">
        <f t="shared" si="77"/>
        <v>6</v>
      </c>
      <c r="AR112" s="60" t="str">
        <f>IF(ISNUMBER(SMALL(#REF!,ROW()-2)),SMALL(#REF!,ROW()-2),"")</f>
        <v/>
      </c>
      <c r="AS112" s="60">
        <f t="shared" si="78"/>
        <v>1</v>
      </c>
      <c r="AU112" s="111"/>
      <c r="AV112" s="61" t="str">
        <f t="shared" si="85"/>
        <v/>
      </c>
      <c r="AX112" s="107"/>
      <c r="AY112" s="91"/>
      <c r="AZ112" s="107"/>
      <c r="BA112" s="60" t="str">
        <f t="shared" si="86"/>
        <v/>
      </c>
      <c r="BB112" s="60">
        <f t="shared" si="60"/>
        <v>1</v>
      </c>
      <c r="BC112" s="107"/>
      <c r="BE112" s="60" t="str">
        <f t="shared" si="61"/>
        <v/>
      </c>
      <c r="BF112" s="60">
        <f t="shared" si="62"/>
        <v>1</v>
      </c>
      <c r="BI112" s="107"/>
      <c r="BJ112" s="116"/>
      <c r="BK112" s="121"/>
      <c r="BL112" s="116"/>
      <c r="BM112" s="116"/>
      <c r="BN112" s="122"/>
      <c r="BO112" s="116"/>
      <c r="BP112" s="122"/>
      <c r="BQ112" s="126"/>
      <c r="BR112" s="126"/>
      <c r="BS112" s="75" t="str">
        <f t="shared" si="63"/>
        <v/>
      </c>
      <c r="BT112" s="60">
        <f t="shared" si="64"/>
        <v>1</v>
      </c>
      <c r="BW112" s="60" t="str">
        <f t="shared" si="65"/>
        <v/>
      </c>
      <c r="BX112" s="60">
        <f t="shared" si="66"/>
        <v>3</v>
      </c>
      <c r="BZ112" s="59" t="str">
        <f t="shared" si="67"/>
        <v xml:space="preserve"> </v>
      </c>
      <c r="CD112" s="59"/>
      <c r="CE112" s="59"/>
      <c r="CF112" s="59" t="str">
        <f t="shared" si="68"/>
        <v xml:space="preserve"> </v>
      </c>
      <c r="CG112" s="102"/>
      <c r="CH112" s="68" t="str">
        <f t="shared" si="69"/>
        <v/>
      </c>
      <c r="CI112" s="59"/>
      <c r="CJ112" s="59"/>
      <c r="CK112" s="59"/>
      <c r="CL112" s="95"/>
      <c r="CM112" s="95"/>
      <c r="CN112" s="95"/>
      <c r="CO112" s="95"/>
      <c r="CP112" s="95"/>
      <c r="CQ112" s="95"/>
      <c r="CR112" s="95"/>
      <c r="CS112" s="95"/>
      <c r="CT112" s="95"/>
      <c r="CU112" s="95"/>
      <c r="CV112" s="95"/>
      <c r="CW112" s="95"/>
    </row>
    <row r="113" spans="1:101" ht="12" customHeight="1">
      <c r="A113" s="15"/>
      <c r="B113" s="13">
        <f t="shared" si="45"/>
        <v>37</v>
      </c>
      <c r="C113" s="27" t="str">
        <f>CONCATENATE(B113,"C")</f>
        <v>37C</v>
      </c>
      <c r="D113" s="52"/>
      <c r="E113" s="131"/>
      <c r="F113" s="34"/>
      <c r="G113" s="8" t="str">
        <f t="shared" si="80"/>
        <v/>
      </c>
      <c r="H113" s="34"/>
      <c r="I113" s="8" t="str">
        <f t="shared" si="53"/>
        <v/>
      </c>
      <c r="J113" s="38"/>
      <c r="K113" s="8" t="str">
        <f t="shared" si="54"/>
        <v/>
      </c>
      <c r="L113" s="34"/>
      <c r="M113" s="8" t="str">
        <f t="shared" si="81"/>
        <v/>
      </c>
      <c r="N113" s="113"/>
      <c r="O113" s="114"/>
      <c r="P113" s="114"/>
      <c r="Q113" s="112"/>
      <c r="R113" s="19" t="str">
        <f t="shared" si="55"/>
        <v/>
      </c>
      <c r="S113" s="9" t="str">
        <f t="shared" si="79"/>
        <v/>
      </c>
      <c r="T113" s="83"/>
      <c r="U113" s="59"/>
      <c r="V113" s="59"/>
      <c r="W113" s="58" t="str">
        <f t="shared" si="70"/>
        <v/>
      </c>
      <c r="X113" s="73" t="str">
        <f t="shared" si="71"/>
        <v/>
      </c>
      <c r="Y113" s="74" t="str">
        <f t="shared" si="72"/>
        <v/>
      </c>
      <c r="Z113" s="77" t="str">
        <f t="shared" si="56"/>
        <v/>
      </c>
      <c r="AA113" s="75" t="str">
        <f t="shared" si="57"/>
        <v/>
      </c>
      <c r="AB113" s="75" t="str">
        <f t="shared" si="73"/>
        <v/>
      </c>
      <c r="AC113" s="60">
        <f t="shared" si="74"/>
        <v>1</v>
      </c>
      <c r="AF113" s="60" t="str">
        <f t="shared" si="82"/>
        <v/>
      </c>
      <c r="AG113" s="60">
        <f t="shared" si="87"/>
        <v>9</v>
      </c>
      <c r="AI113" s="60" t="str">
        <f t="shared" si="59"/>
        <v/>
      </c>
      <c r="AJ113" s="60">
        <f t="shared" si="75"/>
        <v>1</v>
      </c>
      <c r="AL113" s="60" t="str">
        <f t="shared" si="83"/>
        <v/>
      </c>
      <c r="AM113" s="60">
        <f t="shared" si="76"/>
        <v>1</v>
      </c>
      <c r="AO113" s="60" t="str">
        <f t="shared" si="84"/>
        <v/>
      </c>
      <c r="AP113" s="60">
        <f t="shared" si="77"/>
        <v>6</v>
      </c>
      <c r="AR113" s="60" t="str">
        <f>IF(ISNUMBER(SMALL(#REF!,ROW()-2)),SMALL(#REF!,ROW()-2),"")</f>
        <v/>
      </c>
      <c r="AS113" s="60">
        <f t="shared" si="78"/>
        <v>1</v>
      </c>
      <c r="AU113" s="111"/>
      <c r="AV113" s="61" t="str">
        <f t="shared" si="85"/>
        <v/>
      </c>
      <c r="AX113" s="107"/>
      <c r="AY113" s="91"/>
      <c r="AZ113" s="107"/>
      <c r="BA113" s="60" t="str">
        <f t="shared" si="86"/>
        <v/>
      </c>
      <c r="BB113" s="60">
        <f t="shared" si="60"/>
        <v>1</v>
      </c>
      <c r="BC113" s="107"/>
      <c r="BE113" s="60" t="str">
        <f t="shared" si="61"/>
        <v/>
      </c>
      <c r="BF113" s="60">
        <f t="shared" si="62"/>
        <v>1</v>
      </c>
      <c r="BI113" s="107"/>
      <c r="BJ113" s="116"/>
      <c r="BK113" s="121"/>
      <c r="BL113" s="116"/>
      <c r="BM113" s="116"/>
      <c r="BN113" s="122"/>
      <c r="BO113" s="116"/>
      <c r="BP113" s="122"/>
      <c r="BQ113" s="126"/>
      <c r="BR113" s="126"/>
      <c r="BS113" s="75" t="str">
        <f t="shared" si="63"/>
        <v/>
      </c>
      <c r="BT113" s="60">
        <f t="shared" si="64"/>
        <v>1</v>
      </c>
      <c r="BW113" s="60" t="str">
        <f t="shared" si="65"/>
        <v/>
      </c>
      <c r="BX113" s="60">
        <f t="shared" si="66"/>
        <v>3</v>
      </c>
      <c r="BZ113" s="59" t="str">
        <f t="shared" si="67"/>
        <v xml:space="preserve"> </v>
      </c>
      <c r="CD113" s="59"/>
      <c r="CE113" s="59"/>
      <c r="CF113" s="59" t="str">
        <f t="shared" si="68"/>
        <v xml:space="preserve"> </v>
      </c>
      <c r="CG113" s="103"/>
      <c r="CH113" s="68" t="str">
        <f t="shared" si="69"/>
        <v/>
      </c>
      <c r="CI113" s="59"/>
      <c r="CJ113" s="59"/>
      <c r="CK113" s="59"/>
      <c r="CL113" s="95"/>
      <c r="CM113" s="95"/>
      <c r="CN113" s="95"/>
      <c r="CO113" s="95"/>
      <c r="CP113" s="95"/>
      <c r="CQ113" s="95"/>
      <c r="CR113" s="95"/>
      <c r="CS113" s="95"/>
      <c r="CT113" s="95"/>
      <c r="CU113" s="95"/>
      <c r="CV113" s="95"/>
      <c r="CW113" s="95"/>
    </row>
    <row r="114" spans="1:101" ht="12" customHeight="1">
      <c r="A114" s="15"/>
      <c r="B114" s="13" t="str">
        <f t="shared" si="45"/>
        <v/>
      </c>
      <c r="C114" s="27" t="str">
        <f>CONCATENATE(B116,"A")</f>
        <v>38A</v>
      </c>
      <c r="D114" s="52"/>
      <c r="E114" s="131"/>
      <c r="F114" s="34"/>
      <c r="G114" s="8" t="str">
        <f t="shared" si="80"/>
        <v/>
      </c>
      <c r="H114" s="34"/>
      <c r="I114" s="8" t="str">
        <f t="shared" si="53"/>
        <v/>
      </c>
      <c r="J114" s="38"/>
      <c r="K114" s="8" t="str">
        <f t="shared" si="54"/>
        <v/>
      </c>
      <c r="L114" s="34"/>
      <c r="M114" s="19" t="str">
        <f t="shared" si="81"/>
        <v/>
      </c>
      <c r="N114" s="113"/>
      <c r="O114" s="115" t="str">
        <f>IF(ISBLANK(N114),"",IF(N114=0,$CF$2,CG114))</f>
        <v/>
      </c>
      <c r="P114" s="114" t="str">
        <f>IF(ISNUMBER(O114),IF(ISNUMBER(O114),IF(ISNUMBER(O114),O114+G114+G115+G116+I114+I115+I116+K114+K115+K116+M114+M115+M116,""),""),"")</f>
        <v/>
      </c>
      <c r="Q114" s="112" t="str">
        <f>IF(ISNUMBER(P114),VLOOKUP(BQ114,BS:BT,2,FALSE),"")</f>
        <v/>
      </c>
      <c r="R114" s="19" t="str">
        <f t="shared" si="55"/>
        <v/>
      </c>
      <c r="S114" s="20" t="str">
        <f t="shared" si="79"/>
        <v/>
      </c>
      <c r="T114" s="83"/>
      <c r="U114" s="59"/>
      <c r="V114" s="59"/>
      <c r="W114" s="58" t="str">
        <f t="shared" si="70"/>
        <v/>
      </c>
      <c r="X114" s="73" t="str">
        <f t="shared" si="71"/>
        <v/>
      </c>
      <c r="Y114" s="74" t="str">
        <f t="shared" si="72"/>
        <v/>
      </c>
      <c r="Z114" s="77" t="str">
        <f t="shared" si="56"/>
        <v/>
      </c>
      <c r="AA114" s="75" t="str">
        <f t="shared" si="57"/>
        <v/>
      </c>
      <c r="AB114" s="75" t="str">
        <f t="shared" si="73"/>
        <v/>
      </c>
      <c r="AC114" s="60">
        <f t="shared" si="74"/>
        <v>1</v>
      </c>
      <c r="AF114" s="60" t="str">
        <f t="shared" si="82"/>
        <v/>
      </c>
      <c r="AG114" s="60">
        <f t="shared" si="87"/>
        <v>9</v>
      </c>
      <c r="AI114" s="60" t="str">
        <f t="shared" si="59"/>
        <v/>
      </c>
      <c r="AJ114" s="60">
        <f t="shared" si="75"/>
        <v>1</v>
      </c>
      <c r="AL114" s="60" t="str">
        <f t="shared" si="83"/>
        <v/>
      </c>
      <c r="AM114" s="60">
        <f t="shared" si="76"/>
        <v>1</v>
      </c>
      <c r="AO114" s="60" t="str">
        <f t="shared" si="84"/>
        <v/>
      </c>
      <c r="AP114" s="60">
        <f t="shared" si="77"/>
        <v>6</v>
      </c>
      <c r="AR114" s="60" t="str">
        <f>IF(ISNUMBER(SMALL(#REF!,ROW()-2)),SMALL(#REF!,ROW()-2),"")</f>
        <v/>
      </c>
      <c r="AS114" s="60">
        <f t="shared" si="78"/>
        <v>1</v>
      </c>
      <c r="AU114" s="111" t="e">
        <f>IF(#REF!,#REF!+0,)</f>
        <v>#REF!</v>
      </c>
      <c r="AV114" s="61" t="str">
        <f t="shared" si="85"/>
        <v/>
      </c>
      <c r="AX114" s="107" t="str">
        <f>IF(ISNUMBER(AU114),VLOOKUP(AU114,AV:AW,2,FALSE),"")</f>
        <v/>
      </c>
      <c r="AY114" s="91"/>
      <c r="AZ114" s="107" t="str">
        <f>P114</f>
        <v/>
      </c>
      <c r="BA114" s="60" t="str">
        <f t="shared" si="86"/>
        <v/>
      </c>
      <c r="BB114" s="60">
        <f t="shared" si="60"/>
        <v>1</v>
      </c>
      <c r="BC114" s="107" t="str">
        <f>IF(ISNUMBER(AZ114),VLOOKUP(AZ114,BA:BB,2,FALSE),"")</f>
        <v/>
      </c>
      <c r="BE114" s="60" t="str">
        <f t="shared" si="61"/>
        <v/>
      </c>
      <c r="BF114" s="60">
        <f t="shared" si="62"/>
        <v>1</v>
      </c>
      <c r="BI114" s="107" t="str">
        <f>P114</f>
        <v/>
      </c>
      <c r="BJ114" s="116">
        <f>SUM(G114,G115,G116)</f>
        <v>0</v>
      </c>
      <c r="BK114" s="121">
        <f>SUM(I114,I115,I116)</f>
        <v>0</v>
      </c>
      <c r="BL114" s="122">
        <f>SUM(M114,M115,M116)</f>
        <v>0</v>
      </c>
      <c r="BM114" s="122" t="str">
        <f>O114</f>
        <v/>
      </c>
      <c r="BN114" s="122" t="e">
        <f>#REF!</f>
        <v>#REF!</v>
      </c>
      <c r="BO114" s="122">
        <f>SUM(K114,K115,K116)</f>
        <v>0</v>
      </c>
      <c r="BP114" s="122" t="e">
        <f>#REF!</f>
        <v>#REF!</v>
      </c>
      <c r="BQ114" s="126" t="str">
        <f>IF(ISNUMBER(P114),CONCATENATE(BI114+100,BJ114+100,BK114+100,BO114+100,BL114+100,BM114+100)+0,"")</f>
        <v/>
      </c>
      <c r="BR114" s="126" t="str">
        <f>IF(ISNUMBER(SMALL(BQ:BQ,ROW()-2)),SMALL(BQ:BQ,ROW()-2),"")</f>
        <v/>
      </c>
      <c r="BS114" s="75" t="str">
        <f t="shared" si="63"/>
        <v/>
      </c>
      <c r="BT114" s="60">
        <f t="shared" si="64"/>
        <v>1</v>
      </c>
      <c r="BW114" s="60" t="str">
        <f t="shared" si="65"/>
        <v/>
      </c>
      <c r="BX114" s="60">
        <f t="shared" si="66"/>
        <v>3</v>
      </c>
      <c r="BZ114" s="59" t="str">
        <f t="shared" si="67"/>
        <v xml:space="preserve"> </v>
      </c>
      <c r="CD114" s="59"/>
      <c r="CE114" s="59"/>
      <c r="CF114" s="59" t="str">
        <f t="shared" si="68"/>
        <v xml:space="preserve"> </v>
      </c>
      <c r="CG114" s="104" t="str">
        <f>VLOOKUP(N114,AO:AP,2,FALSE)</f>
        <v xml:space="preserve"> </v>
      </c>
      <c r="CH114" s="68" t="str">
        <f t="shared" si="69"/>
        <v/>
      </c>
      <c r="CI114" s="59"/>
      <c r="CJ114" s="59"/>
      <c r="CK114" s="59"/>
      <c r="CL114" s="95"/>
      <c r="CM114" s="95"/>
      <c r="CN114" s="95"/>
      <c r="CO114" s="95"/>
      <c r="CP114" s="95"/>
      <c r="CQ114" s="95"/>
      <c r="CR114" s="95"/>
      <c r="CS114" s="95"/>
      <c r="CT114" s="95"/>
      <c r="CU114" s="95"/>
      <c r="CV114" s="95"/>
      <c r="CW114" s="95"/>
    </row>
    <row r="115" spans="1:101" ht="12" customHeight="1">
      <c r="A115" s="15"/>
      <c r="B115" s="13" t="str">
        <f t="shared" si="45"/>
        <v/>
      </c>
      <c r="C115" s="27" t="str">
        <f>CONCATENATE(B116,"B")</f>
        <v>38B</v>
      </c>
      <c r="D115" s="52"/>
      <c r="E115" s="131"/>
      <c r="F115" s="34"/>
      <c r="G115" s="8" t="str">
        <f t="shared" si="80"/>
        <v/>
      </c>
      <c r="H115" s="34"/>
      <c r="I115" s="8" t="str">
        <f t="shared" si="53"/>
        <v/>
      </c>
      <c r="J115" s="38"/>
      <c r="K115" s="8" t="str">
        <f t="shared" si="54"/>
        <v/>
      </c>
      <c r="L115" s="34"/>
      <c r="M115" s="19" t="str">
        <f t="shared" si="81"/>
        <v/>
      </c>
      <c r="N115" s="113"/>
      <c r="O115" s="115"/>
      <c r="P115" s="114"/>
      <c r="Q115" s="112"/>
      <c r="R115" s="19" t="str">
        <f t="shared" si="55"/>
        <v/>
      </c>
      <c r="S115" s="20" t="str">
        <f t="shared" si="79"/>
        <v/>
      </c>
      <c r="T115" s="83"/>
      <c r="U115" s="59"/>
      <c r="V115" s="59"/>
      <c r="W115" s="58" t="str">
        <f t="shared" si="70"/>
        <v/>
      </c>
      <c r="X115" s="73" t="str">
        <f t="shared" si="71"/>
        <v/>
      </c>
      <c r="Y115" s="74" t="str">
        <f t="shared" si="72"/>
        <v/>
      </c>
      <c r="Z115" s="77" t="str">
        <f t="shared" si="56"/>
        <v/>
      </c>
      <c r="AA115" s="75" t="str">
        <f t="shared" si="57"/>
        <v/>
      </c>
      <c r="AB115" s="75" t="str">
        <f t="shared" si="73"/>
        <v/>
      </c>
      <c r="AC115" s="60">
        <f t="shared" si="74"/>
        <v>1</v>
      </c>
      <c r="AF115" s="60" t="str">
        <f t="shared" si="82"/>
        <v/>
      </c>
      <c r="AG115" s="60">
        <f t="shared" si="87"/>
        <v>9</v>
      </c>
      <c r="AI115" s="60" t="str">
        <f t="shared" si="59"/>
        <v/>
      </c>
      <c r="AJ115" s="60">
        <f t="shared" si="75"/>
        <v>1</v>
      </c>
      <c r="AL115" s="60" t="str">
        <f t="shared" si="83"/>
        <v/>
      </c>
      <c r="AM115" s="60">
        <f t="shared" si="76"/>
        <v>1</v>
      </c>
      <c r="AO115" s="60" t="str">
        <f t="shared" si="84"/>
        <v/>
      </c>
      <c r="AP115" s="60">
        <f t="shared" si="77"/>
        <v>6</v>
      </c>
      <c r="AR115" s="60" t="str">
        <f>IF(ISNUMBER(SMALL(#REF!,ROW()-2)),SMALL(#REF!,ROW()-2),"")</f>
        <v/>
      </c>
      <c r="AS115" s="60">
        <f t="shared" si="78"/>
        <v>1</v>
      </c>
      <c r="AU115" s="111"/>
      <c r="AV115" s="61" t="str">
        <f t="shared" si="85"/>
        <v/>
      </c>
      <c r="AX115" s="107"/>
      <c r="AY115" s="91"/>
      <c r="AZ115" s="107"/>
      <c r="BA115" s="60" t="str">
        <f t="shared" si="86"/>
        <v/>
      </c>
      <c r="BB115" s="60">
        <f t="shared" si="60"/>
        <v>1</v>
      </c>
      <c r="BC115" s="107"/>
      <c r="BE115" s="60" t="str">
        <f t="shared" si="61"/>
        <v/>
      </c>
      <c r="BF115" s="60">
        <f t="shared" si="62"/>
        <v>1</v>
      </c>
      <c r="BI115" s="107"/>
      <c r="BJ115" s="116"/>
      <c r="BK115" s="121"/>
      <c r="BL115" s="116"/>
      <c r="BM115" s="116"/>
      <c r="BN115" s="122"/>
      <c r="BO115" s="116"/>
      <c r="BP115" s="122"/>
      <c r="BQ115" s="126"/>
      <c r="BR115" s="126"/>
      <c r="BS115" s="75" t="str">
        <f t="shared" si="63"/>
        <v/>
      </c>
      <c r="BT115" s="60">
        <f t="shared" si="64"/>
        <v>1</v>
      </c>
      <c r="BW115" s="60" t="str">
        <f t="shared" si="65"/>
        <v/>
      </c>
      <c r="BX115" s="60">
        <f t="shared" si="66"/>
        <v>3</v>
      </c>
      <c r="BZ115" s="59" t="str">
        <f t="shared" si="67"/>
        <v xml:space="preserve"> </v>
      </c>
      <c r="CD115" s="59"/>
      <c r="CE115" s="59"/>
      <c r="CF115" s="59" t="str">
        <f t="shared" si="68"/>
        <v xml:space="preserve"> </v>
      </c>
      <c r="CG115" s="104"/>
      <c r="CH115" s="68" t="str">
        <f t="shared" si="69"/>
        <v/>
      </c>
      <c r="CI115" s="59"/>
      <c r="CJ115" s="59"/>
      <c r="CK115" s="59"/>
      <c r="CL115" s="95"/>
      <c r="CM115" s="95"/>
      <c r="CN115" s="95"/>
      <c r="CO115" s="95"/>
      <c r="CP115" s="95"/>
      <c r="CQ115" s="95"/>
      <c r="CR115" s="95"/>
      <c r="CS115" s="95"/>
      <c r="CT115" s="95"/>
      <c r="CU115" s="95"/>
      <c r="CV115" s="95"/>
      <c r="CW115" s="95"/>
    </row>
    <row r="116" spans="1:101" ht="12" customHeight="1">
      <c r="A116" s="15"/>
      <c r="B116" s="13">
        <f t="shared" si="45"/>
        <v>38</v>
      </c>
      <c r="C116" s="27" t="str">
        <f>CONCATENATE(B116,"C")</f>
        <v>38C</v>
      </c>
      <c r="D116" s="52"/>
      <c r="E116" s="131"/>
      <c r="F116" s="34"/>
      <c r="G116" s="8" t="str">
        <f t="shared" si="80"/>
        <v/>
      </c>
      <c r="H116" s="34"/>
      <c r="I116" s="8" t="str">
        <f t="shared" si="53"/>
        <v/>
      </c>
      <c r="J116" s="38"/>
      <c r="K116" s="8" t="str">
        <f t="shared" si="54"/>
        <v/>
      </c>
      <c r="L116" s="34"/>
      <c r="M116" s="19" t="str">
        <f t="shared" si="81"/>
        <v/>
      </c>
      <c r="N116" s="113"/>
      <c r="O116" s="115"/>
      <c r="P116" s="114"/>
      <c r="Q116" s="112"/>
      <c r="R116" s="19" t="str">
        <f t="shared" si="55"/>
        <v/>
      </c>
      <c r="S116" s="20" t="str">
        <f t="shared" si="79"/>
        <v/>
      </c>
      <c r="T116" s="83"/>
      <c r="U116" s="59"/>
      <c r="V116" s="59"/>
      <c r="W116" s="58" t="str">
        <f t="shared" si="70"/>
        <v/>
      </c>
      <c r="X116" s="73" t="str">
        <f t="shared" si="71"/>
        <v/>
      </c>
      <c r="Y116" s="74" t="str">
        <f t="shared" si="72"/>
        <v/>
      </c>
      <c r="Z116" s="77" t="str">
        <f t="shared" si="56"/>
        <v/>
      </c>
      <c r="AA116" s="75" t="str">
        <f t="shared" si="57"/>
        <v/>
      </c>
      <c r="AB116" s="75" t="str">
        <f t="shared" si="73"/>
        <v/>
      </c>
      <c r="AC116" s="60">
        <f t="shared" si="74"/>
        <v>1</v>
      </c>
      <c r="AF116" s="60" t="str">
        <f t="shared" si="82"/>
        <v/>
      </c>
      <c r="AG116" s="60">
        <f t="shared" si="87"/>
        <v>9</v>
      </c>
      <c r="AI116" s="60" t="str">
        <f t="shared" si="59"/>
        <v/>
      </c>
      <c r="AJ116" s="60">
        <f t="shared" si="75"/>
        <v>1</v>
      </c>
      <c r="AL116" s="60" t="str">
        <f t="shared" si="83"/>
        <v/>
      </c>
      <c r="AM116" s="60">
        <f t="shared" si="76"/>
        <v>1</v>
      </c>
      <c r="AO116" s="60" t="str">
        <f t="shared" si="84"/>
        <v/>
      </c>
      <c r="AP116" s="60">
        <f t="shared" si="77"/>
        <v>6</v>
      </c>
      <c r="AR116" s="60" t="str">
        <f>IF(ISNUMBER(SMALL(#REF!,ROW()-2)),SMALL(#REF!,ROW()-2),"")</f>
        <v/>
      </c>
      <c r="AS116" s="60">
        <f t="shared" si="78"/>
        <v>1</v>
      </c>
      <c r="AU116" s="111"/>
      <c r="AV116" s="61" t="str">
        <f t="shared" si="85"/>
        <v/>
      </c>
      <c r="AX116" s="107"/>
      <c r="AY116" s="91"/>
      <c r="AZ116" s="107"/>
      <c r="BA116" s="60" t="str">
        <f t="shared" si="86"/>
        <v/>
      </c>
      <c r="BB116" s="60">
        <f t="shared" si="60"/>
        <v>1</v>
      </c>
      <c r="BC116" s="107"/>
      <c r="BE116" s="60" t="str">
        <f t="shared" si="61"/>
        <v/>
      </c>
      <c r="BF116" s="60">
        <f t="shared" si="62"/>
        <v>1</v>
      </c>
      <c r="BI116" s="107"/>
      <c r="BJ116" s="116"/>
      <c r="BK116" s="121"/>
      <c r="BL116" s="116"/>
      <c r="BM116" s="116"/>
      <c r="BN116" s="122"/>
      <c r="BO116" s="116"/>
      <c r="BP116" s="122"/>
      <c r="BQ116" s="126"/>
      <c r="BR116" s="126"/>
      <c r="BS116" s="75" t="str">
        <f t="shared" si="63"/>
        <v/>
      </c>
      <c r="BT116" s="60">
        <f t="shared" si="64"/>
        <v>1</v>
      </c>
      <c r="BW116" s="60" t="str">
        <f t="shared" si="65"/>
        <v/>
      </c>
      <c r="BX116" s="60">
        <f t="shared" si="66"/>
        <v>3</v>
      </c>
      <c r="BZ116" s="59" t="str">
        <f t="shared" si="67"/>
        <v xml:space="preserve"> </v>
      </c>
      <c r="CD116" s="59"/>
      <c r="CE116" s="59"/>
      <c r="CF116" s="59" t="str">
        <f t="shared" si="68"/>
        <v xml:space="preserve"> </v>
      </c>
      <c r="CG116" s="104"/>
      <c r="CH116" s="68" t="str">
        <f t="shared" si="69"/>
        <v/>
      </c>
      <c r="CI116" s="59"/>
      <c r="CJ116" s="59"/>
      <c r="CK116" s="59"/>
      <c r="CL116" s="95"/>
      <c r="CM116" s="95"/>
      <c r="CN116" s="95"/>
      <c r="CO116" s="95"/>
      <c r="CP116" s="95"/>
      <c r="CQ116" s="95"/>
      <c r="CR116" s="95"/>
      <c r="CS116" s="95"/>
      <c r="CT116" s="95"/>
      <c r="CU116" s="95"/>
      <c r="CV116" s="95"/>
      <c r="CW116" s="95"/>
    </row>
    <row r="117" spans="1:101" ht="12" customHeight="1">
      <c r="A117" s="15"/>
      <c r="B117" s="13" t="str">
        <f t="shared" si="45"/>
        <v/>
      </c>
      <c r="C117" s="27" t="str">
        <f>CONCATENATE(B119,"A")</f>
        <v>39A</v>
      </c>
      <c r="D117" s="52"/>
      <c r="E117" s="131"/>
      <c r="F117" s="34"/>
      <c r="G117" s="8" t="str">
        <f t="shared" si="80"/>
        <v/>
      </c>
      <c r="H117" s="34"/>
      <c r="I117" s="8" t="str">
        <f t="shared" si="53"/>
        <v/>
      </c>
      <c r="J117" s="38"/>
      <c r="K117" s="8" t="str">
        <f t="shared" si="54"/>
        <v/>
      </c>
      <c r="L117" s="34"/>
      <c r="M117" s="29" t="str">
        <f t="shared" si="81"/>
        <v/>
      </c>
      <c r="N117" s="113"/>
      <c r="O117" s="114" t="str">
        <f>IF(ISBLANK(N117),"",IF(N117=0,$CF$2,CG117))</f>
        <v/>
      </c>
      <c r="P117" s="114" t="str">
        <f>IF(ISNUMBER(O117),IF(ISNUMBER(O117),IF(ISNUMBER(O117),O117+G117+G118+G119+I117+I118+I119+K117+K118+K119+M117+M118+M119,""),""),"")</f>
        <v/>
      </c>
      <c r="Q117" s="112" t="str">
        <f>IF(ISNUMBER(P117),VLOOKUP(BQ117,BS:BT,2,FALSE),"")</f>
        <v/>
      </c>
      <c r="R117" s="19" t="str">
        <f t="shared" si="55"/>
        <v/>
      </c>
      <c r="S117" s="9" t="str">
        <f t="shared" si="79"/>
        <v/>
      </c>
      <c r="T117" s="83"/>
      <c r="U117" s="59"/>
      <c r="V117" s="59"/>
      <c r="W117" s="58" t="str">
        <f t="shared" si="70"/>
        <v/>
      </c>
      <c r="X117" s="73" t="str">
        <f t="shared" si="71"/>
        <v/>
      </c>
      <c r="Y117" s="74" t="str">
        <f t="shared" si="72"/>
        <v/>
      </c>
      <c r="Z117" s="77" t="str">
        <f t="shared" si="56"/>
        <v/>
      </c>
      <c r="AA117" s="75" t="str">
        <f t="shared" si="57"/>
        <v/>
      </c>
      <c r="AB117" s="75" t="str">
        <f t="shared" si="73"/>
        <v/>
      </c>
      <c r="AC117" s="60">
        <f t="shared" si="74"/>
        <v>1</v>
      </c>
      <c r="AF117" s="60" t="str">
        <f t="shared" si="82"/>
        <v/>
      </c>
      <c r="AG117" s="60">
        <f t="shared" si="87"/>
        <v>9</v>
      </c>
      <c r="AI117" s="60" t="str">
        <f t="shared" si="59"/>
        <v/>
      </c>
      <c r="AJ117" s="60">
        <f t="shared" si="75"/>
        <v>1</v>
      </c>
      <c r="AL117" s="60" t="str">
        <f t="shared" si="83"/>
        <v/>
      </c>
      <c r="AM117" s="60">
        <f t="shared" si="76"/>
        <v>1</v>
      </c>
      <c r="AO117" s="60" t="str">
        <f t="shared" si="84"/>
        <v/>
      </c>
      <c r="AP117" s="60">
        <f t="shared" si="77"/>
        <v>6</v>
      </c>
      <c r="AR117" s="60" t="str">
        <f>IF(ISNUMBER(SMALL(#REF!,ROW()-2)),SMALL(#REF!,ROW()-2),"")</f>
        <v/>
      </c>
      <c r="AS117" s="60">
        <f t="shared" si="78"/>
        <v>1</v>
      </c>
      <c r="AU117" s="111" t="e">
        <f>IF(#REF!,#REF!+0,)</f>
        <v>#REF!</v>
      </c>
      <c r="AV117" s="61" t="str">
        <f t="shared" si="85"/>
        <v/>
      </c>
      <c r="AX117" s="107" t="str">
        <f>IF(ISNUMBER(AU117),VLOOKUP(AU117,AV:AW,2,FALSE),"")</f>
        <v/>
      </c>
      <c r="AY117" s="91"/>
      <c r="AZ117" s="107" t="str">
        <f>P117</f>
        <v/>
      </c>
      <c r="BA117" s="60" t="str">
        <f t="shared" si="86"/>
        <v/>
      </c>
      <c r="BB117" s="60">
        <f t="shared" si="60"/>
        <v>1</v>
      </c>
      <c r="BC117" s="107" t="str">
        <f>IF(ISNUMBER(AZ117),VLOOKUP(AZ117,BA:BB,2,FALSE),"")</f>
        <v/>
      </c>
      <c r="BE117" s="60" t="str">
        <f t="shared" si="61"/>
        <v/>
      </c>
      <c r="BF117" s="60">
        <f t="shared" si="62"/>
        <v>1</v>
      </c>
      <c r="BI117" s="107" t="str">
        <f>P117</f>
        <v/>
      </c>
      <c r="BJ117" s="116">
        <f>SUM(G117,G118,G119)</f>
        <v>0</v>
      </c>
      <c r="BK117" s="121">
        <f>SUM(I117,I118,I119)</f>
        <v>0</v>
      </c>
      <c r="BL117" s="122">
        <f>SUM(M117,M118,M119)</f>
        <v>0</v>
      </c>
      <c r="BM117" s="122" t="str">
        <f>O117</f>
        <v/>
      </c>
      <c r="BN117" s="122" t="e">
        <f>#REF!</f>
        <v>#REF!</v>
      </c>
      <c r="BO117" s="122">
        <f>SUM(K117,K118,K119)</f>
        <v>0</v>
      </c>
      <c r="BP117" s="122" t="e">
        <f>#REF!</f>
        <v>#REF!</v>
      </c>
      <c r="BQ117" s="126" t="str">
        <f>IF(ISNUMBER(P117),CONCATENATE(BI117+100,BJ117+100,BK117+100,BO117+100,BL117+100,BM117+100)+0,"")</f>
        <v/>
      </c>
      <c r="BR117" s="126" t="str">
        <f>IF(ISNUMBER(SMALL(BQ:BQ,ROW()-2)),SMALL(BQ:BQ,ROW()-2),"")</f>
        <v/>
      </c>
      <c r="BS117" s="75" t="str">
        <f t="shared" si="63"/>
        <v/>
      </c>
      <c r="BT117" s="60">
        <f t="shared" si="64"/>
        <v>1</v>
      </c>
      <c r="BW117" s="60" t="str">
        <f t="shared" si="65"/>
        <v/>
      </c>
      <c r="BX117" s="60">
        <f t="shared" si="66"/>
        <v>3</v>
      </c>
      <c r="BZ117" s="59" t="str">
        <f t="shared" si="67"/>
        <v xml:space="preserve"> </v>
      </c>
      <c r="CD117" s="59"/>
      <c r="CE117" s="59"/>
      <c r="CF117" s="59" t="str">
        <f t="shared" si="68"/>
        <v xml:space="preserve"> </v>
      </c>
      <c r="CG117" s="102" t="str">
        <f>VLOOKUP(N117,AO:AP,2,FALSE)</f>
        <v xml:space="preserve"> </v>
      </c>
      <c r="CH117" s="68" t="str">
        <f t="shared" si="69"/>
        <v/>
      </c>
      <c r="CI117" s="59"/>
      <c r="CJ117" s="59"/>
      <c r="CK117" s="59"/>
      <c r="CL117" s="95"/>
      <c r="CM117" s="95"/>
      <c r="CN117" s="95"/>
      <c r="CO117" s="95"/>
      <c r="CP117" s="95"/>
      <c r="CQ117" s="95"/>
      <c r="CR117" s="95"/>
      <c r="CS117" s="95"/>
      <c r="CT117" s="95"/>
      <c r="CU117" s="95"/>
      <c r="CV117" s="95"/>
      <c r="CW117" s="95"/>
    </row>
    <row r="118" spans="1:101" ht="12" customHeight="1">
      <c r="A118" s="15"/>
      <c r="B118" s="13" t="str">
        <f t="shared" si="45"/>
        <v/>
      </c>
      <c r="C118" s="27" t="str">
        <f>CONCATENATE(B119,"B")</f>
        <v>39B</v>
      </c>
      <c r="D118" s="52"/>
      <c r="E118" s="131"/>
      <c r="F118" s="34"/>
      <c r="G118" s="8" t="str">
        <f t="shared" si="80"/>
        <v/>
      </c>
      <c r="H118" s="34"/>
      <c r="I118" s="8" t="str">
        <f t="shared" si="53"/>
        <v/>
      </c>
      <c r="J118" s="38"/>
      <c r="K118" s="8" t="str">
        <f t="shared" si="54"/>
        <v/>
      </c>
      <c r="L118" s="34"/>
      <c r="M118" s="8" t="str">
        <f t="shared" si="81"/>
        <v/>
      </c>
      <c r="N118" s="113"/>
      <c r="O118" s="114"/>
      <c r="P118" s="114"/>
      <c r="Q118" s="112"/>
      <c r="R118" s="19" t="str">
        <f t="shared" si="55"/>
        <v/>
      </c>
      <c r="S118" s="9" t="str">
        <f t="shared" si="79"/>
        <v/>
      </c>
      <c r="T118" s="83"/>
      <c r="U118" s="59"/>
      <c r="V118" s="59"/>
      <c r="W118" s="58" t="str">
        <f t="shared" si="70"/>
        <v/>
      </c>
      <c r="X118" s="73" t="str">
        <f t="shared" si="71"/>
        <v/>
      </c>
      <c r="Y118" s="74" t="str">
        <f t="shared" si="72"/>
        <v/>
      </c>
      <c r="Z118" s="77" t="str">
        <f t="shared" si="56"/>
        <v/>
      </c>
      <c r="AA118" s="75" t="str">
        <f t="shared" si="57"/>
        <v/>
      </c>
      <c r="AB118" s="75" t="str">
        <f t="shared" si="73"/>
        <v/>
      </c>
      <c r="AC118" s="60">
        <f t="shared" si="74"/>
        <v>1</v>
      </c>
      <c r="AF118" s="60" t="str">
        <f t="shared" si="82"/>
        <v/>
      </c>
      <c r="AG118" s="60">
        <f t="shared" si="87"/>
        <v>9</v>
      </c>
      <c r="AI118" s="60" t="str">
        <f t="shared" si="59"/>
        <v/>
      </c>
      <c r="AJ118" s="60">
        <f t="shared" si="75"/>
        <v>1</v>
      </c>
      <c r="AL118" s="60" t="str">
        <f t="shared" si="83"/>
        <v/>
      </c>
      <c r="AM118" s="60">
        <f t="shared" si="76"/>
        <v>1</v>
      </c>
      <c r="AO118" s="60" t="str">
        <f t="shared" si="84"/>
        <v/>
      </c>
      <c r="AP118" s="60">
        <f t="shared" si="77"/>
        <v>6</v>
      </c>
      <c r="AR118" s="60" t="str">
        <f>IF(ISNUMBER(SMALL(#REF!,ROW()-2)),SMALL(#REF!,ROW()-2),"")</f>
        <v/>
      </c>
      <c r="AS118" s="60">
        <f t="shared" si="78"/>
        <v>1</v>
      </c>
      <c r="AU118" s="111"/>
      <c r="AV118" s="61" t="str">
        <f t="shared" si="85"/>
        <v/>
      </c>
      <c r="AX118" s="107"/>
      <c r="AY118" s="91"/>
      <c r="AZ118" s="107"/>
      <c r="BA118" s="60" t="str">
        <f t="shared" si="86"/>
        <v/>
      </c>
      <c r="BB118" s="60">
        <f t="shared" si="60"/>
        <v>1</v>
      </c>
      <c r="BC118" s="107"/>
      <c r="BE118" s="60" t="str">
        <f t="shared" si="61"/>
        <v/>
      </c>
      <c r="BF118" s="60">
        <f t="shared" si="62"/>
        <v>1</v>
      </c>
      <c r="BI118" s="107"/>
      <c r="BJ118" s="116"/>
      <c r="BK118" s="121"/>
      <c r="BL118" s="116"/>
      <c r="BM118" s="116"/>
      <c r="BN118" s="122"/>
      <c r="BO118" s="116"/>
      <c r="BP118" s="122"/>
      <c r="BQ118" s="126"/>
      <c r="BR118" s="126"/>
      <c r="BS118" s="75" t="str">
        <f t="shared" si="63"/>
        <v/>
      </c>
      <c r="BT118" s="60">
        <f t="shared" si="64"/>
        <v>1</v>
      </c>
      <c r="BW118" s="60" t="str">
        <f t="shared" si="65"/>
        <v/>
      </c>
      <c r="BX118" s="60">
        <f t="shared" si="66"/>
        <v>3</v>
      </c>
      <c r="BZ118" s="59" t="str">
        <f t="shared" si="67"/>
        <v xml:space="preserve"> </v>
      </c>
      <c r="CD118" s="59"/>
      <c r="CE118" s="59"/>
      <c r="CF118" s="59" t="str">
        <f t="shared" si="68"/>
        <v xml:space="preserve"> </v>
      </c>
      <c r="CG118" s="102"/>
      <c r="CH118" s="68" t="str">
        <f t="shared" si="69"/>
        <v/>
      </c>
      <c r="CI118" s="59"/>
      <c r="CJ118" s="59"/>
      <c r="CK118" s="59"/>
      <c r="CL118" s="95"/>
      <c r="CM118" s="95"/>
      <c r="CN118" s="95"/>
      <c r="CO118" s="95"/>
      <c r="CP118" s="95"/>
      <c r="CQ118" s="95"/>
      <c r="CR118" s="95"/>
      <c r="CS118" s="95"/>
      <c r="CT118" s="95"/>
      <c r="CU118" s="95"/>
      <c r="CV118" s="95"/>
      <c r="CW118" s="95"/>
    </row>
    <row r="119" spans="1:101" ht="12" customHeight="1">
      <c r="A119" s="15"/>
      <c r="B119" s="13">
        <f t="shared" si="45"/>
        <v>39</v>
      </c>
      <c r="C119" s="27" t="str">
        <f>CONCATENATE(B119,"C")</f>
        <v>39C</v>
      </c>
      <c r="D119" s="52"/>
      <c r="E119" s="131"/>
      <c r="F119" s="34"/>
      <c r="G119" s="8" t="str">
        <f t="shared" si="80"/>
        <v/>
      </c>
      <c r="H119" s="34"/>
      <c r="I119" s="8" t="str">
        <f t="shared" si="53"/>
        <v/>
      </c>
      <c r="J119" s="38"/>
      <c r="K119" s="8" t="str">
        <f t="shared" si="54"/>
        <v/>
      </c>
      <c r="L119" s="34"/>
      <c r="M119" s="8" t="str">
        <f t="shared" si="81"/>
        <v/>
      </c>
      <c r="N119" s="113"/>
      <c r="O119" s="114"/>
      <c r="P119" s="114"/>
      <c r="Q119" s="112"/>
      <c r="R119" s="19" t="str">
        <f t="shared" si="55"/>
        <v/>
      </c>
      <c r="S119" s="9" t="str">
        <f t="shared" si="79"/>
        <v/>
      </c>
      <c r="T119" s="83"/>
      <c r="U119" s="59"/>
      <c r="V119" s="59"/>
      <c r="W119" s="58" t="str">
        <f t="shared" si="70"/>
        <v/>
      </c>
      <c r="X119" s="73" t="str">
        <f t="shared" si="71"/>
        <v/>
      </c>
      <c r="Y119" s="74" t="str">
        <f t="shared" si="72"/>
        <v/>
      </c>
      <c r="Z119" s="77" t="str">
        <f t="shared" si="56"/>
        <v/>
      </c>
      <c r="AA119" s="75" t="str">
        <f t="shared" si="57"/>
        <v/>
      </c>
      <c r="AB119" s="75" t="str">
        <f t="shared" si="73"/>
        <v/>
      </c>
      <c r="AC119" s="60">
        <f t="shared" si="74"/>
        <v>1</v>
      </c>
      <c r="AF119" s="60" t="str">
        <f t="shared" si="82"/>
        <v/>
      </c>
      <c r="AG119" s="60">
        <f t="shared" si="87"/>
        <v>9</v>
      </c>
      <c r="AI119" s="60" t="str">
        <f t="shared" si="59"/>
        <v/>
      </c>
      <c r="AJ119" s="60">
        <f t="shared" si="75"/>
        <v>1</v>
      </c>
      <c r="AL119" s="60" t="str">
        <f t="shared" si="83"/>
        <v/>
      </c>
      <c r="AM119" s="60">
        <f t="shared" si="76"/>
        <v>1</v>
      </c>
      <c r="AO119" s="60" t="str">
        <f t="shared" si="84"/>
        <v/>
      </c>
      <c r="AP119" s="60">
        <f t="shared" si="77"/>
        <v>6</v>
      </c>
      <c r="AR119" s="60" t="str">
        <f>IF(ISNUMBER(SMALL(#REF!,ROW()-2)),SMALL(#REF!,ROW()-2),"")</f>
        <v/>
      </c>
      <c r="AS119" s="60">
        <f t="shared" si="78"/>
        <v>1</v>
      </c>
      <c r="AU119" s="111"/>
      <c r="AV119" s="61" t="str">
        <f t="shared" si="85"/>
        <v/>
      </c>
      <c r="AX119" s="107"/>
      <c r="AY119" s="91"/>
      <c r="AZ119" s="107"/>
      <c r="BA119" s="60" t="str">
        <f t="shared" si="86"/>
        <v/>
      </c>
      <c r="BB119" s="60">
        <f t="shared" si="60"/>
        <v>1</v>
      </c>
      <c r="BC119" s="107"/>
      <c r="BE119" s="60" t="str">
        <f t="shared" si="61"/>
        <v/>
      </c>
      <c r="BF119" s="60">
        <f t="shared" si="62"/>
        <v>1</v>
      </c>
      <c r="BI119" s="107"/>
      <c r="BJ119" s="116"/>
      <c r="BK119" s="121"/>
      <c r="BL119" s="116"/>
      <c r="BM119" s="116"/>
      <c r="BN119" s="122"/>
      <c r="BO119" s="116"/>
      <c r="BP119" s="122"/>
      <c r="BQ119" s="126"/>
      <c r="BR119" s="126"/>
      <c r="BS119" s="75" t="str">
        <f t="shared" si="63"/>
        <v/>
      </c>
      <c r="BT119" s="60">
        <f t="shared" si="64"/>
        <v>1</v>
      </c>
      <c r="BW119" s="60" t="str">
        <f t="shared" si="65"/>
        <v/>
      </c>
      <c r="BX119" s="60">
        <f t="shared" si="66"/>
        <v>3</v>
      </c>
      <c r="BZ119" s="59" t="str">
        <f t="shared" si="67"/>
        <v xml:space="preserve"> </v>
      </c>
      <c r="CD119" s="59"/>
      <c r="CE119" s="59"/>
      <c r="CF119" s="59" t="str">
        <f t="shared" si="68"/>
        <v xml:space="preserve"> </v>
      </c>
      <c r="CG119" s="103"/>
      <c r="CH119" s="68" t="str">
        <f t="shared" si="69"/>
        <v/>
      </c>
      <c r="CI119" s="59"/>
      <c r="CJ119" s="59"/>
      <c r="CK119" s="59"/>
      <c r="CL119" s="95"/>
      <c r="CM119" s="95"/>
      <c r="CN119" s="95"/>
      <c r="CO119" s="95"/>
      <c r="CP119" s="95"/>
      <c r="CQ119" s="95"/>
      <c r="CR119" s="95"/>
      <c r="CS119" s="95"/>
      <c r="CT119" s="95"/>
      <c r="CU119" s="95"/>
      <c r="CV119" s="95"/>
      <c r="CW119" s="95"/>
    </row>
    <row r="120" spans="1:101" ht="12" customHeight="1">
      <c r="A120" s="15"/>
      <c r="B120" s="13" t="str">
        <f t="shared" si="45"/>
        <v/>
      </c>
      <c r="C120" s="27" t="str">
        <f>CONCATENATE(B122,"A")</f>
        <v>40A</v>
      </c>
      <c r="D120" s="52"/>
      <c r="E120" s="131"/>
      <c r="F120" s="34"/>
      <c r="G120" s="8" t="str">
        <f t="shared" si="80"/>
        <v/>
      </c>
      <c r="H120" s="34"/>
      <c r="I120" s="8" t="str">
        <f t="shared" si="53"/>
        <v/>
      </c>
      <c r="J120" s="38"/>
      <c r="K120" s="8" t="str">
        <f t="shared" si="54"/>
        <v/>
      </c>
      <c r="L120" s="34"/>
      <c r="M120" s="19" t="str">
        <f t="shared" si="81"/>
        <v/>
      </c>
      <c r="N120" s="113"/>
      <c r="O120" s="115" t="str">
        <f>IF(ISBLANK(N120),"",IF(N120=0,$CF$2,CG120))</f>
        <v/>
      </c>
      <c r="P120" s="114" t="str">
        <f>IF(ISNUMBER(O120),IF(ISNUMBER(O120),IF(ISNUMBER(O120),O120+G120+G121+G122+I120+I121+I122+K120+K121+K122+M120+M121+M122,""),""),"")</f>
        <v/>
      </c>
      <c r="Q120" s="112" t="str">
        <f>IF(ISNUMBER(P120),VLOOKUP(BQ120,BS:BT,2,FALSE),"")</f>
        <v/>
      </c>
      <c r="R120" s="19" t="str">
        <f t="shared" si="55"/>
        <v/>
      </c>
      <c r="S120" s="20" t="str">
        <f t="shared" si="79"/>
        <v/>
      </c>
      <c r="T120" s="83"/>
      <c r="U120" s="59"/>
      <c r="V120" s="59"/>
      <c r="W120" s="58" t="str">
        <f t="shared" si="70"/>
        <v/>
      </c>
      <c r="X120" s="73" t="str">
        <f t="shared" si="71"/>
        <v/>
      </c>
      <c r="Y120" s="74" t="str">
        <f t="shared" si="72"/>
        <v/>
      </c>
      <c r="Z120" s="77" t="str">
        <f t="shared" si="56"/>
        <v/>
      </c>
      <c r="AA120" s="75" t="str">
        <f t="shared" si="57"/>
        <v/>
      </c>
      <c r="AB120" s="75" t="str">
        <f t="shared" si="73"/>
        <v/>
      </c>
      <c r="AC120" s="60">
        <f t="shared" si="74"/>
        <v>1</v>
      </c>
      <c r="AF120" s="60" t="str">
        <f t="shared" si="82"/>
        <v/>
      </c>
      <c r="AG120" s="60">
        <f t="shared" si="87"/>
        <v>9</v>
      </c>
      <c r="AI120" s="60" t="str">
        <f t="shared" si="59"/>
        <v/>
      </c>
      <c r="AJ120" s="60">
        <f t="shared" si="75"/>
        <v>1</v>
      </c>
      <c r="AL120" s="60" t="str">
        <f t="shared" si="83"/>
        <v/>
      </c>
      <c r="AM120" s="60">
        <f t="shared" si="76"/>
        <v>1</v>
      </c>
      <c r="AO120" s="60" t="str">
        <f t="shared" si="84"/>
        <v/>
      </c>
      <c r="AP120" s="60">
        <f t="shared" si="77"/>
        <v>6</v>
      </c>
      <c r="AR120" s="60" t="str">
        <f>IF(ISNUMBER(SMALL(#REF!,ROW()-2)),SMALL(#REF!,ROW()-2),"")</f>
        <v/>
      </c>
      <c r="AS120" s="60">
        <f t="shared" si="78"/>
        <v>1</v>
      </c>
      <c r="AU120" s="111" t="e">
        <f>IF(#REF!,#REF!+0,)</f>
        <v>#REF!</v>
      </c>
      <c r="AV120" s="61" t="str">
        <f t="shared" si="85"/>
        <v/>
      </c>
      <c r="AX120" s="107" t="str">
        <f>IF(ISNUMBER(AU120),VLOOKUP(AU120,AV:AW,2,FALSE),"")</f>
        <v/>
      </c>
      <c r="AY120" s="91"/>
      <c r="AZ120" s="107" t="str">
        <f>P120</f>
        <v/>
      </c>
      <c r="BA120" s="60" t="str">
        <f t="shared" si="86"/>
        <v/>
      </c>
      <c r="BB120" s="60">
        <f t="shared" si="60"/>
        <v>1</v>
      </c>
      <c r="BC120" s="107" t="str">
        <f>IF(ISNUMBER(AZ120),VLOOKUP(AZ120,BA:BB,2,FALSE),"")</f>
        <v/>
      </c>
      <c r="BE120" s="60" t="str">
        <f t="shared" si="61"/>
        <v/>
      </c>
      <c r="BF120" s="60">
        <f t="shared" si="62"/>
        <v>1</v>
      </c>
      <c r="BI120" s="107" t="str">
        <f>P120</f>
        <v/>
      </c>
      <c r="BJ120" s="116">
        <f>SUM(G120,G121,G122)</f>
        <v>0</v>
      </c>
      <c r="BK120" s="121">
        <f>SUM(I120,I121,I122)</f>
        <v>0</v>
      </c>
      <c r="BL120" s="122">
        <f>SUM(M120,M121,M122)</f>
        <v>0</v>
      </c>
      <c r="BM120" s="122" t="str">
        <f>O120</f>
        <v/>
      </c>
      <c r="BN120" s="122" t="e">
        <f>#REF!</f>
        <v>#REF!</v>
      </c>
      <c r="BO120" s="122">
        <f>SUM(K120,K121,K122)</f>
        <v>0</v>
      </c>
      <c r="BP120" s="122" t="e">
        <f>#REF!</f>
        <v>#REF!</v>
      </c>
      <c r="BQ120" s="126" t="str">
        <f>IF(ISNUMBER(P120),CONCATENATE(BI120+100,BJ120+100,BK120+100,BO120+100,BL120+100,BM120+100)+0,"")</f>
        <v/>
      </c>
      <c r="BR120" s="126" t="str">
        <f>IF(ISNUMBER(SMALL(BQ:BQ,ROW()-2)),SMALL(BQ:BQ,ROW()-2),"")</f>
        <v/>
      </c>
      <c r="BS120" s="75" t="str">
        <f t="shared" si="63"/>
        <v/>
      </c>
      <c r="BT120" s="60">
        <f t="shared" si="64"/>
        <v>1</v>
      </c>
      <c r="BW120" s="60" t="str">
        <f t="shared" si="65"/>
        <v/>
      </c>
      <c r="BX120" s="60">
        <f t="shared" si="66"/>
        <v>3</v>
      </c>
      <c r="BZ120" s="59" t="str">
        <f t="shared" si="67"/>
        <v xml:space="preserve"> </v>
      </c>
      <c r="CD120" s="59"/>
      <c r="CE120" s="59"/>
      <c r="CF120" s="59" t="str">
        <f t="shared" si="68"/>
        <v xml:space="preserve"> </v>
      </c>
      <c r="CG120" s="104" t="str">
        <f>VLOOKUP(N120,AO:AP,2,FALSE)</f>
        <v xml:space="preserve"> </v>
      </c>
      <c r="CH120" s="68" t="str">
        <f t="shared" si="69"/>
        <v/>
      </c>
      <c r="CI120" s="59"/>
      <c r="CJ120" s="59"/>
      <c r="CK120" s="59"/>
      <c r="CL120" s="95"/>
      <c r="CM120" s="95"/>
      <c r="CN120" s="95"/>
      <c r="CO120" s="95"/>
      <c r="CP120" s="95"/>
      <c r="CQ120" s="95"/>
      <c r="CR120" s="95"/>
      <c r="CS120" s="95"/>
      <c r="CT120" s="95"/>
      <c r="CU120" s="95"/>
      <c r="CV120" s="95"/>
      <c r="CW120" s="95"/>
    </row>
    <row r="121" spans="1:101" ht="12" customHeight="1">
      <c r="A121" s="15"/>
      <c r="B121" s="13" t="str">
        <f t="shared" si="45"/>
        <v/>
      </c>
      <c r="C121" s="27" t="str">
        <f>CONCATENATE(B122,"B")</f>
        <v>40B</v>
      </c>
      <c r="D121" s="52"/>
      <c r="E121" s="131"/>
      <c r="F121" s="34"/>
      <c r="G121" s="8" t="str">
        <f t="shared" si="80"/>
        <v/>
      </c>
      <c r="H121" s="34"/>
      <c r="I121" s="8" t="str">
        <f t="shared" si="53"/>
        <v/>
      </c>
      <c r="J121" s="38"/>
      <c r="K121" s="8" t="str">
        <f t="shared" si="54"/>
        <v/>
      </c>
      <c r="L121" s="34"/>
      <c r="M121" s="19" t="str">
        <f t="shared" si="81"/>
        <v/>
      </c>
      <c r="N121" s="113"/>
      <c r="O121" s="115"/>
      <c r="P121" s="114"/>
      <c r="Q121" s="112"/>
      <c r="R121" s="19" t="str">
        <f t="shared" si="55"/>
        <v/>
      </c>
      <c r="S121" s="20" t="str">
        <f t="shared" si="79"/>
        <v/>
      </c>
      <c r="T121" s="83"/>
      <c r="U121" s="59"/>
      <c r="V121" s="59"/>
      <c r="W121" s="58" t="str">
        <f t="shared" si="70"/>
        <v/>
      </c>
      <c r="X121" s="73" t="str">
        <f t="shared" si="71"/>
        <v/>
      </c>
      <c r="Y121" s="74" t="str">
        <f t="shared" si="72"/>
        <v/>
      </c>
      <c r="Z121" s="77" t="str">
        <f t="shared" si="56"/>
        <v/>
      </c>
      <c r="AA121" s="75" t="str">
        <f t="shared" si="57"/>
        <v/>
      </c>
      <c r="AB121" s="75" t="str">
        <f t="shared" si="73"/>
        <v/>
      </c>
      <c r="AC121" s="60">
        <f t="shared" si="74"/>
        <v>1</v>
      </c>
      <c r="AF121" s="60" t="str">
        <f t="shared" si="82"/>
        <v/>
      </c>
      <c r="AG121" s="60">
        <f t="shared" si="87"/>
        <v>9</v>
      </c>
      <c r="AI121" s="60" t="str">
        <f t="shared" si="59"/>
        <v/>
      </c>
      <c r="AJ121" s="60">
        <f t="shared" si="75"/>
        <v>1</v>
      </c>
      <c r="AL121" s="60" t="str">
        <f t="shared" si="83"/>
        <v/>
      </c>
      <c r="AM121" s="60">
        <f t="shared" si="76"/>
        <v>1</v>
      </c>
      <c r="AO121" s="60" t="str">
        <f t="shared" si="84"/>
        <v/>
      </c>
      <c r="AP121" s="60">
        <f t="shared" si="77"/>
        <v>6</v>
      </c>
      <c r="AR121" s="60" t="str">
        <f>IF(ISNUMBER(SMALL(#REF!,ROW()-2)),SMALL(#REF!,ROW()-2),"")</f>
        <v/>
      </c>
      <c r="AS121" s="60">
        <f t="shared" si="78"/>
        <v>1</v>
      </c>
      <c r="AU121" s="111"/>
      <c r="AV121" s="61" t="str">
        <f t="shared" si="85"/>
        <v/>
      </c>
      <c r="AX121" s="107"/>
      <c r="AY121" s="91"/>
      <c r="AZ121" s="107"/>
      <c r="BA121" s="60" t="str">
        <f t="shared" si="86"/>
        <v/>
      </c>
      <c r="BB121" s="60">
        <f t="shared" si="60"/>
        <v>1</v>
      </c>
      <c r="BC121" s="107"/>
      <c r="BE121" s="60" t="str">
        <f t="shared" si="61"/>
        <v/>
      </c>
      <c r="BF121" s="60">
        <f t="shared" si="62"/>
        <v>1</v>
      </c>
      <c r="BI121" s="107"/>
      <c r="BJ121" s="116"/>
      <c r="BK121" s="121"/>
      <c r="BL121" s="116"/>
      <c r="BM121" s="116"/>
      <c r="BN121" s="122"/>
      <c r="BO121" s="116"/>
      <c r="BP121" s="122"/>
      <c r="BQ121" s="126"/>
      <c r="BR121" s="126"/>
      <c r="BS121" s="75" t="str">
        <f t="shared" si="63"/>
        <v/>
      </c>
      <c r="BT121" s="60">
        <f t="shared" si="64"/>
        <v>1</v>
      </c>
      <c r="BW121" s="60" t="str">
        <f t="shared" si="65"/>
        <v/>
      </c>
      <c r="BX121" s="60">
        <f t="shared" si="66"/>
        <v>3</v>
      </c>
      <c r="BZ121" s="59" t="str">
        <f t="shared" si="67"/>
        <v xml:space="preserve"> </v>
      </c>
      <c r="CD121" s="59"/>
      <c r="CE121" s="59"/>
      <c r="CF121" s="59" t="str">
        <f t="shared" si="68"/>
        <v xml:space="preserve"> </v>
      </c>
      <c r="CG121" s="104"/>
      <c r="CH121" s="68" t="str">
        <f t="shared" si="69"/>
        <v/>
      </c>
      <c r="CI121" s="59"/>
      <c r="CJ121" s="59"/>
      <c r="CK121" s="59"/>
      <c r="CL121" s="95"/>
      <c r="CM121" s="95"/>
      <c r="CN121" s="95"/>
      <c r="CO121" s="95"/>
      <c r="CP121" s="95"/>
      <c r="CQ121" s="95"/>
      <c r="CR121" s="95"/>
      <c r="CS121" s="95"/>
      <c r="CT121" s="95"/>
      <c r="CU121" s="95"/>
      <c r="CV121" s="95"/>
      <c r="CW121" s="95"/>
    </row>
    <row r="122" spans="1:101" ht="12" customHeight="1">
      <c r="A122" s="15"/>
      <c r="B122" s="13">
        <f t="shared" si="45"/>
        <v>40</v>
      </c>
      <c r="C122" s="27" t="str">
        <f>CONCATENATE(B122,"C")</f>
        <v>40C</v>
      </c>
      <c r="D122" s="52"/>
      <c r="E122" s="131"/>
      <c r="F122" s="34"/>
      <c r="G122" s="8" t="str">
        <f t="shared" si="80"/>
        <v/>
      </c>
      <c r="H122" s="34"/>
      <c r="I122" s="8" t="str">
        <f t="shared" si="53"/>
        <v/>
      </c>
      <c r="J122" s="38"/>
      <c r="K122" s="8" t="str">
        <f t="shared" si="54"/>
        <v/>
      </c>
      <c r="L122" s="34"/>
      <c r="M122" s="19" t="str">
        <f t="shared" si="81"/>
        <v/>
      </c>
      <c r="N122" s="113"/>
      <c r="O122" s="115"/>
      <c r="P122" s="114"/>
      <c r="Q122" s="112"/>
      <c r="R122" s="19" t="str">
        <f t="shared" si="55"/>
        <v/>
      </c>
      <c r="S122" s="20" t="str">
        <f t="shared" si="79"/>
        <v/>
      </c>
      <c r="T122" s="83"/>
      <c r="U122" s="59"/>
      <c r="V122" s="59"/>
      <c r="W122" s="58" t="str">
        <f t="shared" si="70"/>
        <v/>
      </c>
      <c r="X122" s="73" t="str">
        <f t="shared" si="71"/>
        <v/>
      </c>
      <c r="Y122" s="74" t="str">
        <f t="shared" si="72"/>
        <v/>
      </c>
      <c r="Z122" s="77" t="str">
        <f t="shared" si="56"/>
        <v/>
      </c>
      <c r="AA122" s="75" t="str">
        <f t="shared" si="57"/>
        <v/>
      </c>
      <c r="AB122" s="75" t="str">
        <f t="shared" si="73"/>
        <v/>
      </c>
      <c r="AC122" s="60">
        <f t="shared" si="74"/>
        <v>1</v>
      </c>
      <c r="AF122" s="60" t="str">
        <f t="shared" si="82"/>
        <v/>
      </c>
      <c r="AG122" s="60">
        <f t="shared" si="87"/>
        <v>9</v>
      </c>
      <c r="AI122" s="60" t="str">
        <f t="shared" si="59"/>
        <v/>
      </c>
      <c r="AJ122" s="60">
        <f t="shared" si="75"/>
        <v>1</v>
      </c>
      <c r="AL122" s="60" t="str">
        <f t="shared" si="83"/>
        <v/>
      </c>
      <c r="AM122" s="60">
        <f t="shared" si="76"/>
        <v>1</v>
      </c>
      <c r="AO122" s="60" t="str">
        <f t="shared" si="84"/>
        <v/>
      </c>
      <c r="AP122" s="60">
        <f t="shared" si="77"/>
        <v>6</v>
      </c>
      <c r="AR122" s="60" t="str">
        <f>IF(ISNUMBER(SMALL(#REF!,ROW()-2)),SMALL(#REF!,ROW()-2),"")</f>
        <v/>
      </c>
      <c r="AS122" s="60">
        <f t="shared" si="78"/>
        <v>1</v>
      </c>
      <c r="AU122" s="111"/>
      <c r="AV122" s="61" t="str">
        <f t="shared" si="85"/>
        <v/>
      </c>
      <c r="AX122" s="107"/>
      <c r="AY122" s="91"/>
      <c r="AZ122" s="107"/>
      <c r="BA122" s="60" t="str">
        <f t="shared" si="86"/>
        <v/>
      </c>
      <c r="BB122" s="60">
        <f t="shared" si="60"/>
        <v>1</v>
      </c>
      <c r="BC122" s="107"/>
      <c r="BE122" s="60" t="str">
        <f t="shared" si="61"/>
        <v/>
      </c>
      <c r="BF122" s="60">
        <f t="shared" si="62"/>
        <v>1</v>
      </c>
      <c r="BI122" s="107"/>
      <c r="BJ122" s="116"/>
      <c r="BK122" s="121"/>
      <c r="BL122" s="116"/>
      <c r="BM122" s="116"/>
      <c r="BN122" s="122"/>
      <c r="BO122" s="116"/>
      <c r="BP122" s="122"/>
      <c r="BQ122" s="126"/>
      <c r="BR122" s="126"/>
      <c r="BS122" s="75" t="str">
        <f t="shared" si="63"/>
        <v/>
      </c>
      <c r="BT122" s="60">
        <f t="shared" si="64"/>
        <v>1</v>
      </c>
      <c r="BW122" s="60" t="str">
        <f t="shared" si="65"/>
        <v/>
      </c>
      <c r="BX122" s="60">
        <f t="shared" si="66"/>
        <v>3</v>
      </c>
      <c r="BZ122" s="59" t="str">
        <f t="shared" si="67"/>
        <v xml:space="preserve"> </v>
      </c>
      <c r="CD122" s="59"/>
      <c r="CE122" s="59"/>
      <c r="CF122" s="59" t="str">
        <f t="shared" si="68"/>
        <v xml:space="preserve"> </v>
      </c>
      <c r="CG122" s="104"/>
      <c r="CH122" s="68" t="str">
        <f t="shared" si="69"/>
        <v/>
      </c>
      <c r="CI122" s="59"/>
      <c r="CJ122" s="59"/>
      <c r="CK122" s="59"/>
      <c r="CL122" s="95"/>
      <c r="CM122" s="95"/>
      <c r="CN122" s="95"/>
      <c r="CO122" s="95"/>
      <c r="CP122" s="95"/>
      <c r="CQ122" s="95"/>
      <c r="CR122" s="95"/>
      <c r="CS122" s="95"/>
      <c r="CT122" s="95"/>
      <c r="CU122" s="95"/>
      <c r="CV122" s="95"/>
      <c r="CW122" s="95"/>
    </row>
    <row r="123" spans="1:101" ht="12" customHeight="1">
      <c r="A123" s="15"/>
      <c r="B123" s="13" t="str">
        <f t="shared" si="45"/>
        <v/>
      </c>
      <c r="C123" s="27" t="str">
        <f>CONCATENATE(B125,"A")</f>
        <v>41A</v>
      </c>
      <c r="D123" s="52"/>
      <c r="E123" s="131"/>
      <c r="F123" s="34"/>
      <c r="G123" s="8" t="str">
        <f t="shared" si="80"/>
        <v/>
      </c>
      <c r="H123" s="34"/>
      <c r="I123" s="8" t="str">
        <f t="shared" si="53"/>
        <v/>
      </c>
      <c r="J123" s="38"/>
      <c r="K123" s="8" t="str">
        <f t="shared" si="54"/>
        <v/>
      </c>
      <c r="L123" s="34"/>
      <c r="M123" s="29" t="str">
        <f t="shared" si="81"/>
        <v/>
      </c>
      <c r="N123" s="113"/>
      <c r="O123" s="114" t="str">
        <f>IF(ISBLANK(N123),"",IF(N123=0,$CF$2,CG123))</f>
        <v/>
      </c>
      <c r="P123" s="114" t="str">
        <f>IF(ISNUMBER(O123),IF(ISNUMBER(O123),IF(ISNUMBER(O123),O123+G123+G124+G125+I123+I124+I125+K123+K124+K125+M123+M124+M125,""),""),"")</f>
        <v/>
      </c>
      <c r="Q123" s="112" t="str">
        <f>IF(ISNUMBER(P123),VLOOKUP(BQ123,BS:BT,2,FALSE),"")</f>
        <v/>
      </c>
      <c r="R123" s="19" t="str">
        <f t="shared" si="55"/>
        <v/>
      </c>
      <c r="S123" s="9" t="str">
        <f t="shared" si="79"/>
        <v/>
      </c>
      <c r="T123" s="83"/>
      <c r="U123" s="59"/>
      <c r="V123" s="59"/>
      <c r="W123" s="58" t="str">
        <f t="shared" si="70"/>
        <v/>
      </c>
      <c r="X123" s="73" t="str">
        <f t="shared" si="71"/>
        <v/>
      </c>
      <c r="Y123" s="74" t="str">
        <f t="shared" si="72"/>
        <v/>
      </c>
      <c r="Z123" s="77" t="str">
        <f t="shared" si="56"/>
        <v/>
      </c>
      <c r="AA123" s="75" t="str">
        <f t="shared" si="57"/>
        <v/>
      </c>
      <c r="AB123" s="75" t="str">
        <f t="shared" si="73"/>
        <v/>
      </c>
      <c r="AC123" s="60">
        <f t="shared" si="74"/>
        <v>1</v>
      </c>
      <c r="AF123" s="60" t="str">
        <f t="shared" si="82"/>
        <v/>
      </c>
      <c r="AG123" s="60">
        <f t="shared" si="87"/>
        <v>9</v>
      </c>
      <c r="AI123" s="60" t="str">
        <f t="shared" si="59"/>
        <v/>
      </c>
      <c r="AJ123" s="60">
        <f t="shared" si="75"/>
        <v>1</v>
      </c>
      <c r="AL123" s="60" t="str">
        <f t="shared" si="83"/>
        <v/>
      </c>
      <c r="AM123" s="60">
        <f t="shared" si="76"/>
        <v>1</v>
      </c>
      <c r="AO123" s="60" t="str">
        <f t="shared" si="84"/>
        <v/>
      </c>
      <c r="AP123" s="60">
        <f t="shared" si="77"/>
        <v>6</v>
      </c>
      <c r="AR123" s="60" t="str">
        <f>IF(ISNUMBER(SMALL(#REF!,ROW()-2)),SMALL(#REF!,ROW()-2),"")</f>
        <v/>
      </c>
      <c r="AS123" s="60">
        <f t="shared" si="78"/>
        <v>1</v>
      </c>
      <c r="AU123" s="111" t="e">
        <f>IF(#REF!,#REF!+0,)</f>
        <v>#REF!</v>
      </c>
      <c r="AV123" s="61" t="str">
        <f t="shared" si="85"/>
        <v/>
      </c>
      <c r="AX123" s="107" t="str">
        <f>IF(ISNUMBER(AU123),VLOOKUP(AU123,AV:AW,2,FALSE),"")</f>
        <v/>
      </c>
      <c r="AY123" s="91"/>
      <c r="AZ123" s="107" t="str">
        <f>P123</f>
        <v/>
      </c>
      <c r="BA123" s="60" t="str">
        <f t="shared" si="86"/>
        <v/>
      </c>
      <c r="BB123" s="60">
        <f t="shared" si="60"/>
        <v>1</v>
      </c>
      <c r="BC123" s="107" t="str">
        <f>IF(ISNUMBER(AZ123),VLOOKUP(AZ123,BA:BB,2,FALSE),"")</f>
        <v/>
      </c>
      <c r="BE123" s="60" t="str">
        <f t="shared" si="61"/>
        <v/>
      </c>
      <c r="BF123" s="60">
        <f t="shared" si="62"/>
        <v>1</v>
      </c>
      <c r="BI123" s="107" t="str">
        <f>P123</f>
        <v/>
      </c>
      <c r="BJ123" s="116">
        <f>SUM(G123,G124,G125)</f>
        <v>0</v>
      </c>
      <c r="BK123" s="121">
        <f>SUM(I123,I124,I125)</f>
        <v>0</v>
      </c>
      <c r="BL123" s="122">
        <f>SUM(M123,M124,M125)</f>
        <v>0</v>
      </c>
      <c r="BM123" s="122" t="str">
        <f>O123</f>
        <v/>
      </c>
      <c r="BN123" s="122" t="e">
        <f>#REF!</f>
        <v>#REF!</v>
      </c>
      <c r="BO123" s="122">
        <f>SUM(K123,K124,K125)</f>
        <v>0</v>
      </c>
      <c r="BP123" s="122" t="e">
        <f>#REF!</f>
        <v>#REF!</v>
      </c>
      <c r="BQ123" s="126" t="str">
        <f>IF(ISNUMBER(P123),CONCATENATE(BI123+100,BJ123+100,BK123+100,BO123+100,BL123+100,BM123+100)+0,"")</f>
        <v/>
      </c>
      <c r="BR123" s="126" t="str">
        <f>IF(ISNUMBER(SMALL(BQ:BQ,ROW()-2)),SMALL(BQ:BQ,ROW()-2),"")</f>
        <v/>
      </c>
      <c r="BS123" s="75" t="str">
        <f t="shared" si="63"/>
        <v/>
      </c>
      <c r="BT123" s="60">
        <f t="shared" si="64"/>
        <v>1</v>
      </c>
      <c r="BW123" s="60" t="str">
        <f t="shared" si="65"/>
        <v/>
      </c>
      <c r="BX123" s="60">
        <f t="shared" si="66"/>
        <v>3</v>
      </c>
      <c r="BZ123" s="59" t="str">
        <f t="shared" si="67"/>
        <v xml:space="preserve"> </v>
      </c>
      <c r="CD123" s="59"/>
      <c r="CE123" s="59"/>
      <c r="CF123" s="59" t="str">
        <f t="shared" si="68"/>
        <v xml:space="preserve"> </v>
      </c>
      <c r="CG123" s="102" t="str">
        <f>VLOOKUP(N123,AO:AP,2,FALSE)</f>
        <v xml:space="preserve"> </v>
      </c>
      <c r="CH123" s="68" t="str">
        <f t="shared" si="69"/>
        <v/>
      </c>
      <c r="CI123" s="59"/>
      <c r="CJ123" s="59"/>
      <c r="CK123" s="59"/>
      <c r="CL123" s="95"/>
      <c r="CM123" s="95"/>
      <c r="CN123" s="95"/>
      <c r="CO123" s="95"/>
      <c r="CP123" s="95"/>
      <c r="CQ123" s="95"/>
      <c r="CR123" s="95"/>
      <c r="CS123" s="95"/>
      <c r="CT123" s="95"/>
      <c r="CU123" s="95"/>
      <c r="CV123" s="95"/>
      <c r="CW123" s="95"/>
    </row>
    <row r="124" spans="1:101" ht="12" customHeight="1">
      <c r="A124" s="15"/>
      <c r="B124" s="13" t="str">
        <f t="shared" si="45"/>
        <v/>
      </c>
      <c r="C124" s="27" t="str">
        <f>CONCATENATE(B125,"B")</f>
        <v>41B</v>
      </c>
      <c r="D124" s="52"/>
      <c r="E124" s="131"/>
      <c r="F124" s="34"/>
      <c r="G124" s="8" t="str">
        <f t="shared" si="80"/>
        <v/>
      </c>
      <c r="H124" s="34"/>
      <c r="I124" s="8" t="str">
        <f t="shared" si="53"/>
        <v/>
      </c>
      <c r="J124" s="38"/>
      <c r="K124" s="8" t="str">
        <f t="shared" si="54"/>
        <v/>
      </c>
      <c r="L124" s="34"/>
      <c r="M124" s="8" t="str">
        <f t="shared" si="81"/>
        <v/>
      </c>
      <c r="N124" s="113"/>
      <c r="O124" s="114"/>
      <c r="P124" s="114"/>
      <c r="Q124" s="112"/>
      <c r="R124" s="19" t="str">
        <f t="shared" si="55"/>
        <v/>
      </c>
      <c r="S124" s="9" t="str">
        <f t="shared" si="79"/>
        <v/>
      </c>
      <c r="T124" s="83"/>
      <c r="U124" s="59"/>
      <c r="V124" s="59"/>
      <c r="W124" s="58" t="str">
        <f t="shared" si="70"/>
        <v/>
      </c>
      <c r="X124" s="73" t="str">
        <f t="shared" si="71"/>
        <v/>
      </c>
      <c r="Y124" s="74" t="str">
        <f t="shared" si="72"/>
        <v/>
      </c>
      <c r="Z124" s="77" t="str">
        <f t="shared" si="56"/>
        <v/>
      </c>
      <c r="AA124" s="75" t="str">
        <f t="shared" si="57"/>
        <v/>
      </c>
      <c r="AB124" s="75" t="str">
        <f t="shared" si="73"/>
        <v/>
      </c>
      <c r="AC124" s="60">
        <f t="shared" si="74"/>
        <v>1</v>
      </c>
      <c r="AF124" s="60" t="str">
        <f t="shared" si="82"/>
        <v/>
      </c>
      <c r="AG124" s="60">
        <f t="shared" si="87"/>
        <v>9</v>
      </c>
      <c r="AI124" s="60" t="str">
        <f t="shared" si="59"/>
        <v/>
      </c>
      <c r="AJ124" s="60">
        <f t="shared" si="75"/>
        <v>1</v>
      </c>
      <c r="AL124" s="60" t="str">
        <f t="shared" si="83"/>
        <v/>
      </c>
      <c r="AM124" s="60">
        <f t="shared" si="76"/>
        <v>1</v>
      </c>
      <c r="AO124" s="60" t="str">
        <f t="shared" si="84"/>
        <v/>
      </c>
      <c r="AP124" s="60">
        <f t="shared" si="77"/>
        <v>6</v>
      </c>
      <c r="AR124" s="60" t="str">
        <f>IF(ISNUMBER(SMALL(#REF!,ROW()-2)),SMALL(#REF!,ROW()-2),"")</f>
        <v/>
      </c>
      <c r="AS124" s="60">
        <f t="shared" si="78"/>
        <v>1</v>
      </c>
      <c r="AU124" s="111"/>
      <c r="AV124" s="61" t="str">
        <f t="shared" si="85"/>
        <v/>
      </c>
      <c r="AX124" s="107"/>
      <c r="AY124" s="91"/>
      <c r="AZ124" s="107"/>
      <c r="BA124" s="60" t="str">
        <f t="shared" si="86"/>
        <v/>
      </c>
      <c r="BB124" s="60">
        <f t="shared" si="60"/>
        <v>1</v>
      </c>
      <c r="BC124" s="107"/>
      <c r="BE124" s="60" t="str">
        <f t="shared" si="61"/>
        <v/>
      </c>
      <c r="BF124" s="60">
        <f t="shared" si="62"/>
        <v>1</v>
      </c>
      <c r="BI124" s="107"/>
      <c r="BJ124" s="116"/>
      <c r="BK124" s="121"/>
      <c r="BL124" s="116"/>
      <c r="BM124" s="116"/>
      <c r="BN124" s="122"/>
      <c r="BO124" s="116"/>
      <c r="BP124" s="122"/>
      <c r="BQ124" s="126"/>
      <c r="BR124" s="126"/>
      <c r="BS124" s="75" t="str">
        <f t="shared" si="63"/>
        <v/>
      </c>
      <c r="BT124" s="60">
        <f t="shared" si="64"/>
        <v>1</v>
      </c>
      <c r="BW124" s="60" t="str">
        <f t="shared" si="65"/>
        <v/>
      </c>
      <c r="BX124" s="60">
        <f t="shared" si="66"/>
        <v>3</v>
      </c>
      <c r="BZ124" s="59" t="str">
        <f t="shared" si="67"/>
        <v xml:space="preserve"> </v>
      </c>
      <c r="CD124" s="59"/>
      <c r="CE124" s="59"/>
      <c r="CF124" s="59" t="str">
        <f t="shared" si="68"/>
        <v xml:space="preserve"> </v>
      </c>
      <c r="CG124" s="102"/>
      <c r="CH124" s="68" t="str">
        <f t="shared" si="69"/>
        <v/>
      </c>
      <c r="CI124" s="59"/>
      <c r="CJ124" s="59"/>
      <c r="CK124" s="59"/>
      <c r="CL124" s="95"/>
      <c r="CM124" s="95"/>
      <c r="CN124" s="95"/>
      <c r="CO124" s="95"/>
      <c r="CP124" s="95"/>
      <c r="CQ124" s="95"/>
      <c r="CR124" s="95"/>
      <c r="CS124" s="95"/>
      <c r="CT124" s="95"/>
      <c r="CU124" s="95"/>
      <c r="CV124" s="95"/>
      <c r="CW124" s="95"/>
    </row>
    <row r="125" spans="1:101" ht="12" customHeight="1">
      <c r="A125" s="15"/>
      <c r="B125" s="13">
        <f t="shared" si="45"/>
        <v>41</v>
      </c>
      <c r="C125" s="27" t="str">
        <f>CONCATENATE(B125,"C")</f>
        <v>41C</v>
      </c>
      <c r="D125" s="52"/>
      <c r="E125" s="131"/>
      <c r="F125" s="34"/>
      <c r="G125" s="8" t="str">
        <f t="shared" si="80"/>
        <v/>
      </c>
      <c r="H125" s="34"/>
      <c r="I125" s="8" t="str">
        <f t="shared" si="53"/>
        <v/>
      </c>
      <c r="J125" s="38"/>
      <c r="K125" s="8" t="str">
        <f t="shared" si="54"/>
        <v/>
      </c>
      <c r="L125" s="34"/>
      <c r="M125" s="8" t="str">
        <f t="shared" si="81"/>
        <v/>
      </c>
      <c r="N125" s="113"/>
      <c r="O125" s="114"/>
      <c r="P125" s="114"/>
      <c r="Q125" s="112"/>
      <c r="R125" s="19" t="str">
        <f t="shared" si="55"/>
        <v/>
      </c>
      <c r="S125" s="9" t="str">
        <f t="shared" si="79"/>
        <v/>
      </c>
      <c r="T125" s="83"/>
      <c r="U125" s="59"/>
      <c r="V125" s="59"/>
      <c r="W125" s="58" t="str">
        <f t="shared" si="70"/>
        <v/>
      </c>
      <c r="X125" s="73" t="str">
        <f t="shared" si="71"/>
        <v/>
      </c>
      <c r="Y125" s="74" t="str">
        <f t="shared" si="72"/>
        <v/>
      </c>
      <c r="Z125" s="77" t="str">
        <f t="shared" si="56"/>
        <v/>
      </c>
      <c r="AA125" s="75" t="str">
        <f t="shared" si="57"/>
        <v/>
      </c>
      <c r="AB125" s="75" t="str">
        <f t="shared" si="73"/>
        <v/>
      </c>
      <c r="AC125" s="60">
        <f t="shared" si="74"/>
        <v>1</v>
      </c>
      <c r="AF125" s="60" t="str">
        <f t="shared" si="82"/>
        <v/>
      </c>
      <c r="AG125" s="60">
        <f t="shared" si="87"/>
        <v>9</v>
      </c>
      <c r="AI125" s="60" t="str">
        <f t="shared" si="59"/>
        <v/>
      </c>
      <c r="AJ125" s="60">
        <f t="shared" si="75"/>
        <v>1</v>
      </c>
      <c r="AL125" s="60" t="str">
        <f t="shared" si="83"/>
        <v/>
      </c>
      <c r="AM125" s="60">
        <f t="shared" si="76"/>
        <v>1</v>
      </c>
      <c r="AO125" s="60" t="str">
        <f t="shared" si="84"/>
        <v/>
      </c>
      <c r="AP125" s="60">
        <f t="shared" si="77"/>
        <v>6</v>
      </c>
      <c r="AR125" s="60" t="str">
        <f>IF(ISNUMBER(SMALL(#REF!,ROW()-2)),SMALL(#REF!,ROW()-2),"")</f>
        <v/>
      </c>
      <c r="AS125" s="60">
        <f t="shared" si="78"/>
        <v>1</v>
      </c>
      <c r="AU125" s="111"/>
      <c r="AV125" s="61" t="str">
        <f t="shared" si="85"/>
        <v/>
      </c>
      <c r="AX125" s="107"/>
      <c r="AY125" s="91"/>
      <c r="AZ125" s="107"/>
      <c r="BA125" s="60" t="str">
        <f t="shared" si="86"/>
        <v/>
      </c>
      <c r="BB125" s="60">
        <f t="shared" si="60"/>
        <v>1</v>
      </c>
      <c r="BC125" s="107"/>
      <c r="BE125" s="60" t="str">
        <f t="shared" si="61"/>
        <v/>
      </c>
      <c r="BF125" s="60">
        <f t="shared" si="62"/>
        <v>1</v>
      </c>
      <c r="BI125" s="107"/>
      <c r="BJ125" s="116"/>
      <c r="BK125" s="121"/>
      <c r="BL125" s="116"/>
      <c r="BM125" s="116"/>
      <c r="BN125" s="122"/>
      <c r="BO125" s="116"/>
      <c r="BP125" s="122"/>
      <c r="BQ125" s="126"/>
      <c r="BR125" s="126"/>
      <c r="BS125" s="75" t="str">
        <f t="shared" si="63"/>
        <v/>
      </c>
      <c r="BT125" s="60">
        <f t="shared" si="64"/>
        <v>1</v>
      </c>
      <c r="BW125" s="60" t="str">
        <f t="shared" si="65"/>
        <v/>
      </c>
      <c r="BX125" s="60">
        <f t="shared" si="66"/>
        <v>3</v>
      </c>
      <c r="BZ125" s="59" t="str">
        <f t="shared" si="67"/>
        <v xml:space="preserve"> </v>
      </c>
      <c r="CD125" s="59"/>
      <c r="CE125" s="59"/>
      <c r="CF125" s="59" t="str">
        <f t="shared" si="68"/>
        <v xml:space="preserve"> </v>
      </c>
      <c r="CG125" s="103"/>
      <c r="CH125" s="68" t="str">
        <f t="shared" si="69"/>
        <v/>
      </c>
      <c r="CI125" s="59"/>
      <c r="CJ125" s="59"/>
      <c r="CK125" s="59"/>
      <c r="CL125" s="95"/>
      <c r="CM125" s="95"/>
      <c r="CN125" s="95"/>
      <c r="CO125" s="95"/>
      <c r="CP125" s="95"/>
      <c r="CQ125" s="95"/>
      <c r="CR125" s="95"/>
      <c r="CS125" s="95"/>
      <c r="CT125" s="95"/>
      <c r="CU125" s="95"/>
      <c r="CV125" s="95"/>
      <c r="CW125" s="95"/>
    </row>
    <row r="126" spans="1:101" ht="12" customHeight="1">
      <c r="A126" s="15"/>
      <c r="B126" s="13" t="str">
        <f t="shared" si="45"/>
        <v/>
      </c>
      <c r="C126" s="27" t="str">
        <f>CONCATENATE(B128,"A")</f>
        <v>42A</v>
      </c>
      <c r="D126" s="52"/>
      <c r="E126" s="131"/>
      <c r="F126" s="34"/>
      <c r="G126" s="8" t="str">
        <f t="shared" si="80"/>
        <v/>
      </c>
      <c r="H126" s="34"/>
      <c r="I126" s="8" t="str">
        <f t="shared" si="53"/>
        <v/>
      </c>
      <c r="J126" s="38"/>
      <c r="K126" s="8" t="str">
        <f t="shared" si="54"/>
        <v/>
      </c>
      <c r="L126" s="34"/>
      <c r="M126" s="19" t="str">
        <f t="shared" si="81"/>
        <v/>
      </c>
      <c r="N126" s="113"/>
      <c r="O126" s="115" t="str">
        <f>IF(ISBLANK(N126),"",IF(N126=0,$CF$2,CG126))</f>
        <v/>
      </c>
      <c r="P126" s="114" t="str">
        <f>IF(ISNUMBER(O126),IF(ISNUMBER(O126),IF(ISNUMBER(O126),O126+G126+G127+G128+I126+I127+I128+K126+K127+K128+M126+M127+M128,""),""),"")</f>
        <v/>
      </c>
      <c r="Q126" s="112" t="str">
        <f>IF(ISNUMBER(P126),VLOOKUP(BQ126,BS:BT,2,FALSE),"")</f>
        <v/>
      </c>
      <c r="R126" s="19" t="str">
        <f t="shared" si="55"/>
        <v/>
      </c>
      <c r="S126" s="20" t="str">
        <f t="shared" si="79"/>
        <v/>
      </c>
      <c r="T126" s="83"/>
      <c r="U126" s="59"/>
      <c r="V126" s="59"/>
      <c r="W126" s="58" t="str">
        <f t="shared" si="70"/>
        <v/>
      </c>
      <c r="X126" s="73" t="str">
        <f t="shared" si="71"/>
        <v/>
      </c>
      <c r="Y126" s="74" t="str">
        <f t="shared" si="72"/>
        <v/>
      </c>
      <c r="Z126" s="77" t="str">
        <f t="shared" si="56"/>
        <v/>
      </c>
      <c r="AA126" s="75" t="str">
        <f t="shared" si="57"/>
        <v/>
      </c>
      <c r="AB126" s="75" t="str">
        <f t="shared" si="73"/>
        <v/>
      </c>
      <c r="AC126" s="60">
        <f t="shared" si="74"/>
        <v>1</v>
      </c>
      <c r="AF126" s="60" t="str">
        <f t="shared" si="82"/>
        <v/>
      </c>
      <c r="AG126" s="60">
        <f t="shared" si="87"/>
        <v>9</v>
      </c>
      <c r="AI126" s="60" t="str">
        <f t="shared" si="59"/>
        <v/>
      </c>
      <c r="AJ126" s="60">
        <f t="shared" si="75"/>
        <v>1</v>
      </c>
      <c r="AL126" s="60" t="str">
        <f t="shared" si="83"/>
        <v/>
      </c>
      <c r="AM126" s="60">
        <f t="shared" si="76"/>
        <v>1</v>
      </c>
      <c r="AO126" s="60" t="str">
        <f t="shared" si="84"/>
        <v/>
      </c>
      <c r="AP126" s="60">
        <f t="shared" si="77"/>
        <v>6</v>
      </c>
      <c r="AR126" s="60" t="str">
        <f>IF(ISNUMBER(SMALL(#REF!,ROW()-2)),SMALL(#REF!,ROW()-2),"")</f>
        <v/>
      </c>
      <c r="AS126" s="60">
        <f t="shared" si="78"/>
        <v>1</v>
      </c>
      <c r="AU126" s="111" t="e">
        <f>IF(#REF!,#REF!+0,)</f>
        <v>#REF!</v>
      </c>
      <c r="AV126" s="61" t="str">
        <f t="shared" si="85"/>
        <v/>
      </c>
      <c r="AX126" s="107" t="str">
        <f>IF(ISNUMBER(AU126),VLOOKUP(AU126,AV:AW,2,FALSE),"")</f>
        <v/>
      </c>
      <c r="AY126" s="91"/>
      <c r="AZ126" s="107" t="str">
        <f>P126</f>
        <v/>
      </c>
      <c r="BA126" s="60" t="str">
        <f t="shared" si="86"/>
        <v/>
      </c>
      <c r="BB126" s="60">
        <f t="shared" si="60"/>
        <v>1</v>
      </c>
      <c r="BC126" s="107" t="str">
        <f>IF(ISNUMBER(AZ126),VLOOKUP(AZ126,BA:BB,2,FALSE),"")</f>
        <v/>
      </c>
      <c r="BE126" s="60" t="str">
        <f t="shared" si="61"/>
        <v/>
      </c>
      <c r="BF126" s="60">
        <f t="shared" si="62"/>
        <v>1</v>
      </c>
      <c r="BI126" s="107" t="str">
        <f>P126</f>
        <v/>
      </c>
      <c r="BJ126" s="116">
        <f>SUM(G126,G127,G128)</f>
        <v>0</v>
      </c>
      <c r="BK126" s="121">
        <f>SUM(I126,I127,I128)</f>
        <v>0</v>
      </c>
      <c r="BL126" s="122">
        <f>SUM(M126,M127,M128)</f>
        <v>0</v>
      </c>
      <c r="BM126" s="122" t="str">
        <f>O126</f>
        <v/>
      </c>
      <c r="BN126" s="122" t="e">
        <f>#REF!</f>
        <v>#REF!</v>
      </c>
      <c r="BO126" s="122">
        <f>SUM(K126,K127,K128)</f>
        <v>0</v>
      </c>
      <c r="BP126" s="122" t="e">
        <f>#REF!</f>
        <v>#REF!</v>
      </c>
      <c r="BQ126" s="126" t="str">
        <f>IF(ISNUMBER(P126),CONCATENATE(BI126+100,BJ126+100,BK126+100,BO126+100,BL126+100,BM126+100)+0,"")</f>
        <v/>
      </c>
      <c r="BR126" s="126" t="str">
        <f>IF(ISNUMBER(SMALL(BQ:BQ,ROW()-2)),SMALL(BQ:BQ,ROW()-2),"")</f>
        <v/>
      </c>
      <c r="BS126" s="75" t="str">
        <f t="shared" si="63"/>
        <v/>
      </c>
      <c r="BT126" s="60">
        <f t="shared" si="64"/>
        <v>1</v>
      </c>
      <c r="BW126" s="60" t="str">
        <f t="shared" si="65"/>
        <v/>
      </c>
      <c r="BX126" s="60">
        <f t="shared" si="66"/>
        <v>3</v>
      </c>
      <c r="BZ126" s="59" t="str">
        <f t="shared" si="67"/>
        <v xml:space="preserve"> </v>
      </c>
      <c r="CD126" s="59"/>
      <c r="CE126" s="59"/>
      <c r="CF126" s="59" t="str">
        <f t="shared" si="68"/>
        <v xml:space="preserve"> </v>
      </c>
      <c r="CG126" s="104" t="str">
        <f>VLOOKUP(N126,AO:AP,2,FALSE)</f>
        <v xml:space="preserve"> </v>
      </c>
      <c r="CH126" s="68" t="str">
        <f t="shared" si="69"/>
        <v/>
      </c>
      <c r="CI126" s="59"/>
      <c r="CJ126" s="59"/>
      <c r="CK126" s="59"/>
      <c r="CL126" s="95"/>
      <c r="CM126" s="95"/>
      <c r="CN126" s="95"/>
      <c r="CO126" s="95"/>
      <c r="CP126" s="95"/>
      <c r="CQ126" s="95"/>
      <c r="CR126" s="95"/>
      <c r="CS126" s="95"/>
      <c r="CT126" s="95"/>
      <c r="CU126" s="95"/>
      <c r="CV126" s="95"/>
      <c r="CW126" s="95"/>
    </row>
    <row r="127" spans="1:101" ht="12" customHeight="1">
      <c r="A127" s="15"/>
      <c r="B127" s="13" t="str">
        <f t="shared" si="45"/>
        <v/>
      </c>
      <c r="C127" s="27" t="str">
        <f>CONCATENATE(B128,"B")</f>
        <v>42B</v>
      </c>
      <c r="D127" s="52"/>
      <c r="E127" s="131"/>
      <c r="F127" s="34"/>
      <c r="G127" s="8" t="str">
        <f t="shared" si="80"/>
        <v/>
      </c>
      <c r="H127" s="34"/>
      <c r="I127" s="8" t="str">
        <f t="shared" si="53"/>
        <v/>
      </c>
      <c r="J127" s="38"/>
      <c r="K127" s="8" t="str">
        <f t="shared" si="54"/>
        <v/>
      </c>
      <c r="L127" s="34"/>
      <c r="M127" s="19" t="str">
        <f t="shared" si="81"/>
        <v/>
      </c>
      <c r="N127" s="113"/>
      <c r="O127" s="115"/>
      <c r="P127" s="114"/>
      <c r="Q127" s="112"/>
      <c r="R127" s="19" t="str">
        <f t="shared" si="55"/>
        <v/>
      </c>
      <c r="S127" s="20" t="str">
        <f t="shared" si="79"/>
        <v/>
      </c>
      <c r="T127" s="83"/>
      <c r="U127" s="59"/>
      <c r="V127" s="59"/>
      <c r="W127" s="58" t="str">
        <f t="shared" si="70"/>
        <v/>
      </c>
      <c r="X127" s="73" t="str">
        <f t="shared" si="71"/>
        <v/>
      </c>
      <c r="Y127" s="74" t="str">
        <f t="shared" si="72"/>
        <v/>
      </c>
      <c r="Z127" s="77" t="str">
        <f t="shared" si="56"/>
        <v/>
      </c>
      <c r="AA127" s="75" t="str">
        <f t="shared" si="57"/>
        <v/>
      </c>
      <c r="AB127" s="75" t="str">
        <f t="shared" si="73"/>
        <v/>
      </c>
      <c r="AC127" s="60">
        <f t="shared" si="74"/>
        <v>1</v>
      </c>
      <c r="AF127" s="60" t="str">
        <f t="shared" si="82"/>
        <v/>
      </c>
      <c r="AG127" s="60">
        <f t="shared" si="87"/>
        <v>9</v>
      </c>
      <c r="AI127" s="60" t="str">
        <f t="shared" si="59"/>
        <v/>
      </c>
      <c r="AJ127" s="60">
        <f t="shared" si="75"/>
        <v>1</v>
      </c>
      <c r="AL127" s="60" t="str">
        <f t="shared" si="83"/>
        <v/>
      </c>
      <c r="AM127" s="60">
        <f t="shared" si="76"/>
        <v>1</v>
      </c>
      <c r="AO127" s="60" t="str">
        <f t="shared" si="84"/>
        <v/>
      </c>
      <c r="AP127" s="60">
        <f t="shared" si="77"/>
        <v>6</v>
      </c>
      <c r="AR127" s="60" t="str">
        <f>IF(ISNUMBER(SMALL(#REF!,ROW()-2)),SMALL(#REF!,ROW()-2),"")</f>
        <v/>
      </c>
      <c r="AS127" s="60">
        <f t="shared" si="78"/>
        <v>1</v>
      </c>
      <c r="AU127" s="111"/>
      <c r="AV127" s="61" t="str">
        <f t="shared" si="85"/>
        <v/>
      </c>
      <c r="AX127" s="107"/>
      <c r="AY127" s="91"/>
      <c r="AZ127" s="107"/>
      <c r="BA127" s="60" t="str">
        <f t="shared" si="86"/>
        <v/>
      </c>
      <c r="BB127" s="60">
        <f t="shared" si="60"/>
        <v>1</v>
      </c>
      <c r="BC127" s="107"/>
      <c r="BE127" s="60" t="str">
        <f t="shared" si="61"/>
        <v/>
      </c>
      <c r="BF127" s="60">
        <f t="shared" si="62"/>
        <v>1</v>
      </c>
      <c r="BI127" s="107"/>
      <c r="BJ127" s="116"/>
      <c r="BK127" s="121"/>
      <c r="BL127" s="116"/>
      <c r="BM127" s="116"/>
      <c r="BN127" s="122"/>
      <c r="BO127" s="116"/>
      <c r="BP127" s="122"/>
      <c r="BQ127" s="126"/>
      <c r="BR127" s="126"/>
      <c r="BS127" s="75" t="str">
        <f t="shared" si="63"/>
        <v/>
      </c>
      <c r="BT127" s="60">
        <f t="shared" si="64"/>
        <v>1</v>
      </c>
      <c r="BW127" s="60" t="str">
        <f t="shared" si="65"/>
        <v/>
      </c>
      <c r="BX127" s="60">
        <f t="shared" si="66"/>
        <v>3</v>
      </c>
      <c r="BZ127" s="59" t="str">
        <f t="shared" si="67"/>
        <v xml:space="preserve"> </v>
      </c>
      <c r="CD127" s="59"/>
      <c r="CE127" s="59"/>
      <c r="CF127" s="59" t="str">
        <f t="shared" si="68"/>
        <v xml:space="preserve"> </v>
      </c>
      <c r="CG127" s="104"/>
      <c r="CH127" s="68" t="str">
        <f t="shared" si="69"/>
        <v/>
      </c>
      <c r="CI127" s="59"/>
      <c r="CJ127" s="59"/>
      <c r="CK127" s="59"/>
      <c r="CL127" s="95"/>
      <c r="CM127" s="95"/>
      <c r="CN127" s="95"/>
      <c r="CO127" s="95"/>
      <c r="CP127" s="95"/>
      <c r="CQ127" s="95"/>
      <c r="CR127" s="95"/>
      <c r="CS127" s="95"/>
      <c r="CT127" s="95"/>
      <c r="CU127" s="95"/>
      <c r="CV127" s="95"/>
      <c r="CW127" s="95"/>
    </row>
    <row r="128" spans="1:101" ht="12" customHeight="1">
      <c r="A128" s="15"/>
      <c r="B128" s="13">
        <f t="shared" si="45"/>
        <v>42</v>
      </c>
      <c r="C128" s="27" t="str">
        <f>CONCATENATE(B128,"C")</f>
        <v>42C</v>
      </c>
      <c r="D128" s="52"/>
      <c r="E128" s="131"/>
      <c r="F128" s="34"/>
      <c r="G128" s="8" t="str">
        <f t="shared" si="80"/>
        <v/>
      </c>
      <c r="H128" s="34"/>
      <c r="I128" s="8" t="str">
        <f t="shared" si="53"/>
        <v/>
      </c>
      <c r="J128" s="38"/>
      <c r="K128" s="8" t="str">
        <f t="shared" si="54"/>
        <v/>
      </c>
      <c r="L128" s="34"/>
      <c r="M128" s="19" t="str">
        <f t="shared" si="81"/>
        <v/>
      </c>
      <c r="N128" s="113"/>
      <c r="O128" s="115"/>
      <c r="P128" s="114"/>
      <c r="Q128" s="112"/>
      <c r="R128" s="19" t="str">
        <f t="shared" si="55"/>
        <v/>
      </c>
      <c r="S128" s="20" t="str">
        <f t="shared" si="79"/>
        <v/>
      </c>
      <c r="T128" s="83"/>
      <c r="U128" s="59"/>
      <c r="V128" s="59"/>
      <c r="W128" s="58" t="str">
        <f t="shared" si="70"/>
        <v/>
      </c>
      <c r="X128" s="73" t="str">
        <f t="shared" si="71"/>
        <v/>
      </c>
      <c r="Y128" s="74" t="str">
        <f t="shared" si="72"/>
        <v/>
      </c>
      <c r="Z128" s="77" t="str">
        <f t="shared" si="56"/>
        <v/>
      </c>
      <c r="AA128" s="75" t="str">
        <f t="shared" si="57"/>
        <v/>
      </c>
      <c r="AB128" s="75" t="str">
        <f t="shared" si="73"/>
        <v/>
      </c>
      <c r="AC128" s="60">
        <f t="shared" si="74"/>
        <v>1</v>
      </c>
      <c r="AF128" s="60" t="str">
        <f t="shared" si="82"/>
        <v/>
      </c>
      <c r="AG128" s="60">
        <f t="shared" si="87"/>
        <v>9</v>
      </c>
      <c r="AI128" s="60" t="str">
        <f t="shared" si="59"/>
        <v/>
      </c>
      <c r="AJ128" s="60">
        <f t="shared" si="75"/>
        <v>1</v>
      </c>
      <c r="AL128" s="60" t="str">
        <f t="shared" si="83"/>
        <v/>
      </c>
      <c r="AM128" s="60">
        <f t="shared" si="76"/>
        <v>1</v>
      </c>
      <c r="AO128" s="60" t="str">
        <f t="shared" si="84"/>
        <v/>
      </c>
      <c r="AP128" s="60">
        <f t="shared" si="77"/>
        <v>6</v>
      </c>
      <c r="AR128" s="60" t="str">
        <f>IF(ISNUMBER(SMALL(#REF!,ROW()-2)),SMALL(#REF!,ROW()-2),"")</f>
        <v/>
      </c>
      <c r="AS128" s="60">
        <f t="shared" si="78"/>
        <v>1</v>
      </c>
      <c r="AU128" s="111"/>
      <c r="AV128" s="61" t="str">
        <f t="shared" si="85"/>
        <v/>
      </c>
      <c r="AX128" s="107"/>
      <c r="AY128" s="91"/>
      <c r="AZ128" s="107"/>
      <c r="BA128" s="60" t="str">
        <f t="shared" si="86"/>
        <v/>
      </c>
      <c r="BB128" s="60">
        <f t="shared" si="60"/>
        <v>1</v>
      </c>
      <c r="BC128" s="107"/>
      <c r="BE128" s="60" t="str">
        <f t="shared" si="61"/>
        <v/>
      </c>
      <c r="BF128" s="60">
        <f t="shared" si="62"/>
        <v>1</v>
      </c>
      <c r="BI128" s="107"/>
      <c r="BJ128" s="116"/>
      <c r="BK128" s="121"/>
      <c r="BL128" s="116"/>
      <c r="BM128" s="116"/>
      <c r="BN128" s="122"/>
      <c r="BO128" s="116"/>
      <c r="BP128" s="122"/>
      <c r="BQ128" s="126"/>
      <c r="BR128" s="126"/>
      <c r="BS128" s="75" t="str">
        <f t="shared" si="63"/>
        <v/>
      </c>
      <c r="BT128" s="60">
        <f t="shared" si="64"/>
        <v>1</v>
      </c>
      <c r="BW128" s="60" t="str">
        <f t="shared" si="65"/>
        <v/>
      </c>
      <c r="BX128" s="60">
        <f t="shared" si="66"/>
        <v>3</v>
      </c>
      <c r="BZ128" s="59" t="str">
        <f t="shared" si="67"/>
        <v xml:space="preserve"> </v>
      </c>
      <c r="CD128" s="59"/>
      <c r="CE128" s="59"/>
      <c r="CF128" s="59" t="str">
        <f t="shared" si="68"/>
        <v xml:space="preserve"> </v>
      </c>
      <c r="CG128" s="104"/>
      <c r="CH128" s="68" t="str">
        <f t="shared" si="69"/>
        <v/>
      </c>
      <c r="CI128" s="59"/>
      <c r="CJ128" s="59"/>
      <c r="CK128" s="59"/>
      <c r="CL128" s="95"/>
      <c r="CM128" s="95"/>
      <c r="CN128" s="95"/>
      <c r="CO128" s="95"/>
      <c r="CP128" s="95"/>
      <c r="CQ128" s="95"/>
      <c r="CR128" s="95"/>
      <c r="CS128" s="95"/>
      <c r="CT128" s="95"/>
      <c r="CU128" s="95"/>
      <c r="CV128" s="95"/>
      <c r="CW128" s="95"/>
    </row>
    <row r="129" spans="1:101" ht="12" customHeight="1">
      <c r="A129" s="15"/>
      <c r="B129" s="13" t="str">
        <f t="shared" si="45"/>
        <v/>
      </c>
      <c r="C129" s="27" t="str">
        <f>CONCATENATE(B131,"A")</f>
        <v>43A</v>
      </c>
      <c r="D129" s="52"/>
      <c r="E129" s="131"/>
      <c r="F129" s="34"/>
      <c r="G129" s="8" t="str">
        <f t="shared" si="80"/>
        <v/>
      </c>
      <c r="H129" s="34"/>
      <c r="I129" s="8" t="str">
        <f t="shared" si="53"/>
        <v/>
      </c>
      <c r="J129" s="38"/>
      <c r="K129" s="8" t="str">
        <f t="shared" si="54"/>
        <v/>
      </c>
      <c r="L129" s="34"/>
      <c r="M129" s="29" t="str">
        <f t="shared" si="81"/>
        <v/>
      </c>
      <c r="N129" s="113"/>
      <c r="O129" s="114" t="str">
        <f>IF(ISBLANK(N129),"",IF(N129=0,$CF$2,CG129))</f>
        <v/>
      </c>
      <c r="P129" s="114" t="str">
        <f>IF(ISNUMBER(O129),IF(ISNUMBER(O129),IF(ISNUMBER(O129),O129+G129+G130+G131+I129+I130+I131+K129+K130+K131+M129+M130+M131,""),""),"")</f>
        <v/>
      </c>
      <c r="Q129" s="112" t="str">
        <f>IF(ISNUMBER(P129),VLOOKUP(BQ129,BS:BT,2,FALSE),"")</f>
        <v/>
      </c>
      <c r="R129" s="19" t="str">
        <f t="shared" si="55"/>
        <v/>
      </c>
      <c r="S129" s="9" t="str">
        <f t="shared" si="79"/>
        <v/>
      </c>
      <c r="T129" s="83"/>
      <c r="U129" s="59"/>
      <c r="V129" s="59"/>
      <c r="W129" s="58" t="str">
        <f t="shared" si="70"/>
        <v/>
      </c>
      <c r="X129" s="73" t="str">
        <f t="shared" si="71"/>
        <v/>
      </c>
      <c r="Y129" s="74" t="str">
        <f t="shared" si="72"/>
        <v/>
      </c>
      <c r="Z129" s="77" t="str">
        <f t="shared" si="56"/>
        <v/>
      </c>
      <c r="AA129" s="75" t="str">
        <f t="shared" si="57"/>
        <v/>
      </c>
      <c r="AB129" s="75" t="str">
        <f t="shared" si="73"/>
        <v/>
      </c>
      <c r="AC129" s="60">
        <f t="shared" si="74"/>
        <v>1</v>
      </c>
      <c r="AF129" s="60" t="str">
        <f t="shared" si="82"/>
        <v/>
      </c>
      <c r="AG129" s="60">
        <f t="shared" si="87"/>
        <v>9</v>
      </c>
      <c r="AI129" s="60" t="str">
        <f t="shared" si="59"/>
        <v/>
      </c>
      <c r="AJ129" s="60">
        <f t="shared" si="75"/>
        <v>1</v>
      </c>
      <c r="AL129" s="60" t="str">
        <f t="shared" si="83"/>
        <v/>
      </c>
      <c r="AM129" s="60">
        <f t="shared" si="76"/>
        <v>1</v>
      </c>
      <c r="AO129" s="60" t="str">
        <f t="shared" si="84"/>
        <v/>
      </c>
      <c r="AP129" s="60">
        <f t="shared" si="77"/>
        <v>6</v>
      </c>
      <c r="AR129" s="60" t="str">
        <f>IF(ISNUMBER(SMALL(#REF!,ROW()-2)),SMALL(#REF!,ROW()-2),"")</f>
        <v/>
      </c>
      <c r="AS129" s="60">
        <f t="shared" si="78"/>
        <v>1</v>
      </c>
      <c r="AU129" s="111" t="e">
        <f>IF(#REF!,#REF!+0,)</f>
        <v>#REF!</v>
      </c>
      <c r="AV129" s="61" t="str">
        <f t="shared" si="85"/>
        <v/>
      </c>
      <c r="AX129" s="107" t="str">
        <f>IF(ISNUMBER(AU129),VLOOKUP(AU129,AV:AW,2,FALSE),"")</f>
        <v/>
      </c>
      <c r="AY129" s="91"/>
      <c r="AZ129" s="107" t="str">
        <f>P129</f>
        <v/>
      </c>
      <c r="BA129" s="60" t="str">
        <f t="shared" si="86"/>
        <v/>
      </c>
      <c r="BB129" s="60">
        <f t="shared" si="60"/>
        <v>1</v>
      </c>
      <c r="BC129" s="107" t="str">
        <f>IF(ISNUMBER(AZ129),VLOOKUP(AZ129,BA:BB,2,FALSE),"")</f>
        <v/>
      </c>
      <c r="BE129" s="60" t="str">
        <f t="shared" si="61"/>
        <v/>
      </c>
      <c r="BF129" s="60">
        <f t="shared" si="62"/>
        <v>1</v>
      </c>
      <c r="BI129" s="107" t="str">
        <f>P129</f>
        <v/>
      </c>
      <c r="BJ129" s="116">
        <f>SUM(G129,G130,G131)</f>
        <v>0</v>
      </c>
      <c r="BK129" s="121">
        <f>SUM(I129,I130,I131)</f>
        <v>0</v>
      </c>
      <c r="BL129" s="122">
        <f>SUM(M129,M130,M131)</f>
        <v>0</v>
      </c>
      <c r="BM129" s="122" t="str">
        <f>O129</f>
        <v/>
      </c>
      <c r="BN129" s="122" t="e">
        <f>#REF!</f>
        <v>#REF!</v>
      </c>
      <c r="BO129" s="122">
        <f>SUM(K129,K130,K131)</f>
        <v>0</v>
      </c>
      <c r="BP129" s="122" t="e">
        <f>#REF!</f>
        <v>#REF!</v>
      </c>
      <c r="BQ129" s="126" t="str">
        <f>IF(ISNUMBER(P129),CONCATENATE(BI129+100,BJ129+100,BK129+100,BO129+100,BL129+100,BM129+100)+0,"")</f>
        <v/>
      </c>
      <c r="BR129" s="126" t="str">
        <f>IF(ISNUMBER(SMALL(BQ:BQ,ROW()-2)),SMALL(BQ:BQ,ROW()-2),"")</f>
        <v/>
      </c>
      <c r="BS129" s="75" t="str">
        <f t="shared" si="63"/>
        <v/>
      </c>
      <c r="BT129" s="60">
        <f t="shared" si="64"/>
        <v>1</v>
      </c>
      <c r="BW129" s="60" t="str">
        <f t="shared" si="65"/>
        <v/>
      </c>
      <c r="BX129" s="60">
        <f t="shared" si="66"/>
        <v>3</v>
      </c>
      <c r="BZ129" s="59" t="str">
        <f t="shared" si="67"/>
        <v xml:space="preserve"> </v>
      </c>
      <c r="CD129" s="59"/>
      <c r="CE129" s="59"/>
      <c r="CF129" s="59" t="str">
        <f t="shared" si="68"/>
        <v xml:space="preserve"> </v>
      </c>
      <c r="CG129" s="102" t="str">
        <f>VLOOKUP(N129,AO:AP,2,FALSE)</f>
        <v xml:space="preserve"> </v>
      </c>
      <c r="CH129" s="68" t="str">
        <f t="shared" si="69"/>
        <v/>
      </c>
      <c r="CI129" s="59"/>
      <c r="CJ129" s="59"/>
      <c r="CK129" s="59"/>
      <c r="CL129" s="95"/>
      <c r="CM129" s="95"/>
      <c r="CN129" s="95"/>
      <c r="CO129" s="95"/>
      <c r="CP129" s="95"/>
      <c r="CQ129" s="95"/>
      <c r="CR129" s="95"/>
      <c r="CS129" s="95"/>
      <c r="CT129" s="95"/>
      <c r="CU129" s="95"/>
      <c r="CV129" s="95"/>
      <c r="CW129" s="95"/>
    </row>
    <row r="130" spans="1:101" ht="12" customHeight="1">
      <c r="A130" s="15"/>
      <c r="B130" s="13" t="str">
        <f t="shared" si="45"/>
        <v/>
      </c>
      <c r="C130" s="27" t="str">
        <f>CONCATENATE(B131,"B")</f>
        <v>43B</v>
      </c>
      <c r="D130" s="52"/>
      <c r="E130" s="131"/>
      <c r="F130" s="34"/>
      <c r="G130" s="8" t="str">
        <f t="shared" si="80"/>
        <v/>
      </c>
      <c r="H130" s="34"/>
      <c r="I130" s="8" t="str">
        <f t="shared" si="53"/>
        <v/>
      </c>
      <c r="J130" s="38"/>
      <c r="K130" s="8" t="str">
        <f t="shared" si="54"/>
        <v/>
      </c>
      <c r="L130" s="34"/>
      <c r="M130" s="8" t="str">
        <f t="shared" si="81"/>
        <v/>
      </c>
      <c r="N130" s="113"/>
      <c r="O130" s="114"/>
      <c r="P130" s="114"/>
      <c r="Q130" s="112"/>
      <c r="R130" s="19" t="str">
        <f t="shared" si="55"/>
        <v/>
      </c>
      <c r="S130" s="9" t="str">
        <f t="shared" si="79"/>
        <v/>
      </c>
      <c r="T130" s="83"/>
      <c r="U130" s="59"/>
      <c r="V130" s="59"/>
      <c r="W130" s="58" t="str">
        <f t="shared" si="70"/>
        <v/>
      </c>
      <c r="X130" s="73" t="str">
        <f t="shared" si="71"/>
        <v/>
      </c>
      <c r="Y130" s="74" t="str">
        <f t="shared" si="72"/>
        <v/>
      </c>
      <c r="Z130" s="77" t="str">
        <f t="shared" si="56"/>
        <v/>
      </c>
      <c r="AA130" s="75" t="str">
        <f t="shared" si="57"/>
        <v/>
      </c>
      <c r="AB130" s="75" t="str">
        <f t="shared" si="73"/>
        <v/>
      </c>
      <c r="AC130" s="60">
        <f t="shared" si="74"/>
        <v>1</v>
      </c>
      <c r="AF130" s="60" t="str">
        <f t="shared" si="82"/>
        <v/>
      </c>
      <c r="AG130" s="60">
        <f t="shared" si="87"/>
        <v>9</v>
      </c>
      <c r="AI130" s="60" t="str">
        <f t="shared" si="59"/>
        <v/>
      </c>
      <c r="AJ130" s="60">
        <f t="shared" si="75"/>
        <v>1</v>
      </c>
      <c r="AL130" s="60" t="str">
        <f t="shared" si="83"/>
        <v/>
      </c>
      <c r="AM130" s="60">
        <f t="shared" si="76"/>
        <v>1</v>
      </c>
      <c r="AO130" s="60" t="str">
        <f t="shared" si="84"/>
        <v/>
      </c>
      <c r="AP130" s="60">
        <f t="shared" si="77"/>
        <v>6</v>
      </c>
      <c r="AR130" s="60" t="str">
        <f>IF(ISNUMBER(SMALL(#REF!,ROW()-2)),SMALL(#REF!,ROW()-2),"")</f>
        <v/>
      </c>
      <c r="AS130" s="60">
        <f t="shared" si="78"/>
        <v>1</v>
      </c>
      <c r="AU130" s="111"/>
      <c r="AV130" s="61" t="str">
        <f t="shared" si="85"/>
        <v/>
      </c>
      <c r="AX130" s="107"/>
      <c r="AY130" s="91"/>
      <c r="AZ130" s="107"/>
      <c r="BA130" s="60" t="str">
        <f t="shared" si="86"/>
        <v/>
      </c>
      <c r="BB130" s="60">
        <f t="shared" si="60"/>
        <v>1</v>
      </c>
      <c r="BC130" s="107"/>
      <c r="BE130" s="60" t="str">
        <f t="shared" si="61"/>
        <v/>
      </c>
      <c r="BF130" s="60">
        <f t="shared" si="62"/>
        <v>1</v>
      </c>
      <c r="BI130" s="107"/>
      <c r="BJ130" s="116"/>
      <c r="BK130" s="121"/>
      <c r="BL130" s="116"/>
      <c r="BM130" s="116"/>
      <c r="BN130" s="122"/>
      <c r="BO130" s="116"/>
      <c r="BP130" s="122"/>
      <c r="BQ130" s="126"/>
      <c r="BR130" s="126"/>
      <c r="BS130" s="75" t="str">
        <f t="shared" si="63"/>
        <v/>
      </c>
      <c r="BT130" s="60">
        <f t="shared" si="64"/>
        <v>1</v>
      </c>
      <c r="BW130" s="60" t="str">
        <f t="shared" si="65"/>
        <v/>
      </c>
      <c r="BX130" s="60">
        <f t="shared" si="66"/>
        <v>3</v>
      </c>
      <c r="BZ130" s="59" t="str">
        <f t="shared" si="67"/>
        <v xml:space="preserve"> </v>
      </c>
      <c r="CD130" s="59"/>
      <c r="CE130" s="59"/>
      <c r="CF130" s="59" t="str">
        <f t="shared" si="68"/>
        <v xml:space="preserve"> </v>
      </c>
      <c r="CG130" s="102"/>
      <c r="CH130" s="68" t="str">
        <f t="shared" si="69"/>
        <v/>
      </c>
      <c r="CI130" s="59"/>
      <c r="CJ130" s="59"/>
      <c r="CK130" s="59"/>
      <c r="CL130" s="95"/>
      <c r="CM130" s="95"/>
      <c r="CN130" s="95"/>
      <c r="CO130" s="95"/>
      <c r="CP130" s="95"/>
      <c r="CQ130" s="95"/>
      <c r="CR130" s="95"/>
      <c r="CS130" s="95"/>
      <c r="CT130" s="95"/>
      <c r="CU130" s="95"/>
      <c r="CV130" s="95"/>
      <c r="CW130" s="95"/>
    </row>
    <row r="131" spans="1:101" ht="12" customHeight="1">
      <c r="A131" s="15"/>
      <c r="B131" s="13">
        <f t="shared" ref="B131:B159" si="88">IF(MOD(ROW(),3)=2,((ROW()+1)/3)-1,"")</f>
        <v>43</v>
      </c>
      <c r="C131" s="27" t="str">
        <f>CONCATENATE(B131,"C")</f>
        <v>43C</v>
      </c>
      <c r="D131" s="52"/>
      <c r="E131" s="131"/>
      <c r="F131" s="34"/>
      <c r="G131" s="8" t="str">
        <f t="shared" ref="G131:G158" si="89">IF(ISBLANK(F131),"",IF(F131=0,$CE$2,CF131))</f>
        <v/>
      </c>
      <c r="H131" s="34"/>
      <c r="I131" s="8" t="str">
        <f t="shared" si="53"/>
        <v/>
      </c>
      <c r="J131" s="38"/>
      <c r="K131" s="8" t="str">
        <f t="shared" si="54"/>
        <v/>
      </c>
      <c r="L131" s="34"/>
      <c r="M131" s="8" t="str">
        <f t="shared" ref="M131:M158" si="90">IF(ISNUMBER(L131),VLOOKUP(L131,AL:AM,2,FALSE),"")</f>
        <v/>
      </c>
      <c r="N131" s="113"/>
      <c r="O131" s="114"/>
      <c r="P131" s="114"/>
      <c r="Q131" s="112"/>
      <c r="R131" s="19" t="str">
        <f t="shared" si="55"/>
        <v/>
      </c>
      <c r="S131" s="9" t="str">
        <f t="shared" si="79"/>
        <v/>
      </c>
      <c r="T131" s="83"/>
      <c r="U131" s="59"/>
      <c r="V131" s="59"/>
      <c r="W131" s="58" t="str">
        <f t="shared" si="70"/>
        <v/>
      </c>
      <c r="X131" s="73" t="str">
        <f t="shared" si="71"/>
        <v/>
      </c>
      <c r="Y131" s="74" t="str">
        <f t="shared" si="72"/>
        <v/>
      </c>
      <c r="Z131" s="77" t="str">
        <f t="shared" si="56"/>
        <v/>
      </c>
      <c r="AA131" s="75" t="str">
        <f t="shared" si="57"/>
        <v/>
      </c>
      <c r="AB131" s="75" t="str">
        <f t="shared" si="73"/>
        <v/>
      </c>
      <c r="AC131" s="60">
        <f t="shared" si="74"/>
        <v>1</v>
      </c>
      <c r="AF131" s="60" t="str">
        <f t="shared" ref="AF131:AF159" si="91">IF(ISNUMBER(LARGE(F:F,ROW()-2)),LARGE(F:F,ROW()-2),"")</f>
        <v/>
      </c>
      <c r="AG131" s="60">
        <f t="shared" si="87"/>
        <v>9</v>
      </c>
      <c r="AI131" s="60" t="str">
        <f t="shared" si="59"/>
        <v/>
      </c>
      <c r="AJ131" s="60">
        <f t="shared" si="75"/>
        <v>1</v>
      </c>
      <c r="AL131" s="60" t="str">
        <f t="shared" ref="AL131:AL159" si="92">IF(ISNUMBER(SMALL(L:L,ROW()-2)),SMALL(L:L,ROW()-2),"")</f>
        <v/>
      </c>
      <c r="AM131" s="60">
        <f t="shared" si="76"/>
        <v>1</v>
      </c>
      <c r="AO131" s="60" t="str">
        <f t="shared" ref="AO131:AO159" si="93">IF(ISNUMBER(LARGE(N:N,ROW()-2)),LARGE(N:N,ROW()-2),"")</f>
        <v/>
      </c>
      <c r="AP131" s="60">
        <f t="shared" si="77"/>
        <v>6</v>
      </c>
      <c r="AR131" s="60" t="str">
        <f>IF(ISNUMBER(SMALL(#REF!,ROW()-2)),SMALL(#REF!,ROW()-2),"")</f>
        <v/>
      </c>
      <c r="AS131" s="60">
        <f t="shared" si="78"/>
        <v>1</v>
      </c>
      <c r="AU131" s="111"/>
      <c r="AV131" s="61" t="str">
        <f t="shared" ref="AV131:AV158" si="94">IF(ISNUMBER(LARGE(AU:AU,ROW()-2)),LARGE(AU:AU,ROW()-2),"")</f>
        <v/>
      </c>
      <c r="AX131" s="107"/>
      <c r="AY131" s="91"/>
      <c r="AZ131" s="107"/>
      <c r="BA131" s="60" t="str">
        <f t="shared" ref="BA131:BA160" si="95">IF(ISNUMBER(SMALL(P:P,ROW()-2)),SMALL(P:P,ROW()-2),"")</f>
        <v/>
      </c>
      <c r="BB131" s="60">
        <f t="shared" si="60"/>
        <v>1</v>
      </c>
      <c r="BC131" s="107"/>
      <c r="BE131" s="60" t="str">
        <f t="shared" si="61"/>
        <v/>
      </c>
      <c r="BF131" s="60">
        <f t="shared" si="62"/>
        <v>1</v>
      </c>
      <c r="BI131" s="107"/>
      <c r="BJ131" s="116"/>
      <c r="BK131" s="121"/>
      <c r="BL131" s="116"/>
      <c r="BM131" s="116"/>
      <c r="BN131" s="122"/>
      <c r="BO131" s="116"/>
      <c r="BP131" s="122"/>
      <c r="BQ131" s="126"/>
      <c r="BR131" s="126"/>
      <c r="BS131" s="75" t="str">
        <f t="shared" si="63"/>
        <v/>
      </c>
      <c r="BT131" s="60">
        <f t="shared" si="64"/>
        <v>1</v>
      </c>
      <c r="BW131" s="60" t="str">
        <f t="shared" si="65"/>
        <v/>
      </c>
      <c r="BX131" s="60">
        <f t="shared" si="66"/>
        <v>3</v>
      </c>
      <c r="BZ131" s="59" t="str">
        <f t="shared" si="67"/>
        <v xml:space="preserve"> </v>
      </c>
      <c r="CD131" s="59"/>
      <c r="CE131" s="59"/>
      <c r="CF131" s="59" t="str">
        <f t="shared" si="68"/>
        <v xml:space="preserve"> </v>
      </c>
      <c r="CG131" s="103"/>
      <c r="CH131" s="68" t="str">
        <f t="shared" si="69"/>
        <v/>
      </c>
      <c r="CI131" s="59"/>
      <c r="CJ131" s="59"/>
      <c r="CK131" s="59"/>
      <c r="CL131" s="95"/>
      <c r="CM131" s="95"/>
      <c r="CN131" s="95"/>
      <c r="CO131" s="95"/>
      <c r="CP131" s="95"/>
      <c r="CQ131" s="95"/>
      <c r="CR131" s="95"/>
      <c r="CS131" s="95"/>
      <c r="CT131" s="95"/>
      <c r="CU131" s="95"/>
      <c r="CV131" s="95"/>
      <c r="CW131" s="95"/>
    </row>
    <row r="132" spans="1:101" ht="12" customHeight="1">
      <c r="A132" s="15"/>
      <c r="B132" s="13" t="str">
        <f t="shared" si="88"/>
        <v/>
      </c>
      <c r="C132" s="27" t="str">
        <f>CONCATENATE(B134,"A")</f>
        <v>44A</v>
      </c>
      <c r="D132" s="52"/>
      <c r="E132" s="131"/>
      <c r="F132" s="34"/>
      <c r="G132" s="8" t="str">
        <f t="shared" si="89"/>
        <v/>
      </c>
      <c r="H132" s="34"/>
      <c r="I132" s="8" t="str">
        <f t="shared" ref="I132:I158" si="96">IF(ISBLANK(H132),"",IF(H132=0,$BY$2,BZ132))</f>
        <v/>
      </c>
      <c r="J132" s="38"/>
      <c r="K132" s="8" t="str">
        <f t="shared" ref="K132:K158" si="97">IF(ISBLANK(J132),"",IF(J132=0,$CJ$2,CH132))</f>
        <v/>
      </c>
      <c r="L132" s="34"/>
      <c r="M132" s="19" t="str">
        <f t="shared" si="90"/>
        <v/>
      </c>
      <c r="N132" s="113"/>
      <c r="O132" s="115" t="str">
        <f>IF(ISBLANK(N132),"",IF(N132=0,$CF$2,CG132))</f>
        <v/>
      </c>
      <c r="P132" s="114" t="str">
        <f>IF(ISNUMBER(O132),IF(ISNUMBER(O132),IF(ISNUMBER(O132),O132+G132+G133+G134+I132+I133+I134+K132+K133+K134+M132+M133+M134,""),""),"")</f>
        <v/>
      </c>
      <c r="Q132" s="112" t="str">
        <f>IF(ISNUMBER(P132),VLOOKUP(BQ132,BS:BT,2,FALSE),"")</f>
        <v/>
      </c>
      <c r="R132" s="19" t="str">
        <f t="shared" ref="R132:R158" si="98">IF(ISNUMBER(G132),IF(ISNUMBER(K132),IF(ISNUMBER(M132),SUM(G132,I132,K132,M132),""),""),"")</f>
        <v/>
      </c>
      <c r="S132" s="20" t="str">
        <f t="shared" si="79"/>
        <v/>
      </c>
      <c r="T132" s="83"/>
      <c r="U132" s="59"/>
      <c r="V132" s="59"/>
      <c r="W132" s="58" t="str">
        <f t="shared" si="70"/>
        <v/>
      </c>
      <c r="X132" s="73" t="str">
        <f t="shared" si="71"/>
        <v/>
      </c>
      <c r="Y132" s="74" t="str">
        <f t="shared" si="72"/>
        <v/>
      </c>
      <c r="Z132" s="77" t="str">
        <f t="shared" ref="Z132:Z158" si="99">I132</f>
        <v/>
      </c>
      <c r="AA132" s="75" t="str">
        <f t="shared" ref="AA132:AA158" si="100">IF(ISNUMBER(R132),CONCATENATE(R132+100,W132+100,Z132+100,X132+100,Y132+100)+0,"")</f>
        <v/>
      </c>
      <c r="AB132" s="75" t="str">
        <f t="shared" si="73"/>
        <v/>
      </c>
      <c r="AC132" s="60">
        <f t="shared" si="74"/>
        <v>1</v>
      </c>
      <c r="AF132" s="60" t="str">
        <f t="shared" si="91"/>
        <v/>
      </c>
      <c r="AG132" s="60">
        <f t="shared" ref="AG132:AG159" si="101">IF(AF131&lt;&gt;AF132,AG131+1,AG131)</f>
        <v>9</v>
      </c>
      <c r="AI132" s="60" t="str">
        <f t="shared" ref="AI132:AI159" si="102">IF(ISNUMBER(SMALL(J:J,ROW()-2)),SMALL(J:J,ROW()-2),"")</f>
        <v/>
      </c>
      <c r="AJ132" s="60">
        <f t="shared" si="75"/>
        <v>1</v>
      </c>
      <c r="AL132" s="60" t="str">
        <f t="shared" si="92"/>
        <v/>
      </c>
      <c r="AM132" s="60">
        <f t="shared" si="76"/>
        <v>1</v>
      </c>
      <c r="AO132" s="60" t="str">
        <f t="shared" si="93"/>
        <v/>
      </c>
      <c r="AP132" s="60">
        <f t="shared" si="77"/>
        <v>6</v>
      </c>
      <c r="AR132" s="60" t="str">
        <f>IF(ISNUMBER(SMALL(#REF!,ROW()-2)),SMALL(#REF!,ROW()-2),"")</f>
        <v/>
      </c>
      <c r="AS132" s="60">
        <f t="shared" si="78"/>
        <v>1</v>
      </c>
      <c r="AU132" s="111" t="e">
        <f>IF(#REF!,#REF!+0,)</f>
        <v>#REF!</v>
      </c>
      <c r="AV132" s="61" t="str">
        <f t="shared" si="94"/>
        <v/>
      </c>
      <c r="AX132" s="107" t="str">
        <f>IF(ISNUMBER(AU132),VLOOKUP(AU132,AV:AW,2,FALSE),"")</f>
        <v/>
      </c>
      <c r="AY132" s="91"/>
      <c r="AZ132" s="107" t="str">
        <f>P132</f>
        <v/>
      </c>
      <c r="BA132" s="60" t="str">
        <f t="shared" si="95"/>
        <v/>
      </c>
      <c r="BB132" s="60">
        <f t="shared" ref="BB132:BB159" si="103">IF(BA131&lt;&gt;BA132,BB131+1,BB131)</f>
        <v>1</v>
      </c>
      <c r="BC132" s="107" t="str">
        <f>IF(ISNUMBER(AZ132),VLOOKUP(AZ132,BA:BB,2,FALSE),"")</f>
        <v/>
      </c>
      <c r="BE132" s="60" t="str">
        <f t="shared" ref="BE132:BE159" si="104">IF(ISNUMBER(SMALL(R:R,ROW()-2)),SMALL(R:R,ROW()-2),"")</f>
        <v/>
      </c>
      <c r="BF132" s="60">
        <f t="shared" ref="BF132:BF158" si="105">IF(BE131&lt;&gt;BE132,BF131+1,BF131)</f>
        <v>1</v>
      </c>
      <c r="BI132" s="107" t="str">
        <f>P132</f>
        <v/>
      </c>
      <c r="BJ132" s="116">
        <f>SUM(G132,G133,G134)</f>
        <v>0</v>
      </c>
      <c r="BK132" s="121">
        <f>SUM(I132,I133,I134)</f>
        <v>0</v>
      </c>
      <c r="BL132" s="122">
        <f>SUM(M132,M133,M134)</f>
        <v>0</v>
      </c>
      <c r="BM132" s="122" t="str">
        <f>O132</f>
        <v/>
      </c>
      <c r="BN132" s="122" t="e">
        <f>#REF!</f>
        <v>#REF!</v>
      </c>
      <c r="BO132" s="122">
        <f>SUM(K132,K133,K134)</f>
        <v>0</v>
      </c>
      <c r="BP132" s="122" t="e">
        <f>#REF!</f>
        <v>#REF!</v>
      </c>
      <c r="BQ132" s="126" t="str">
        <f>IF(ISNUMBER(P132),CONCATENATE(BI132+100,BJ132+100,BK132+100,BO132+100,BL132+100,BM132+100)+0,"")</f>
        <v/>
      </c>
      <c r="BR132" s="126" t="str">
        <f>IF(ISNUMBER(SMALL(BQ:BQ,ROW()-2)),SMALL(BQ:BQ,ROW()-2),"")</f>
        <v/>
      </c>
      <c r="BS132" s="75" t="str">
        <f t="shared" ref="BS132:BS158" si="106">IF(ISNUMBER(SMALL(BQ:BQ,ROW()-2)),SMALL(BQ:BQ,ROW()-2),"")</f>
        <v/>
      </c>
      <c r="BT132" s="60">
        <f t="shared" ref="BT132:BT158" si="107">IF(BS131&lt;&gt;BS132,BT131+1,BT131)</f>
        <v>1</v>
      </c>
      <c r="BW132" s="60" t="str">
        <f t="shared" ref="BW132:BW159" si="108">IF(ISNUMBER(LARGE(H:H,ROW()-2)),LARGE(H:H,ROW()-2),"")</f>
        <v/>
      </c>
      <c r="BX132" s="60">
        <f t="shared" ref="BX132:BX159" si="109">IF(BW131&lt;&gt;BW132,BX131+1,BX131)</f>
        <v>3</v>
      </c>
      <c r="BZ132" s="59" t="str">
        <f t="shared" ref="BZ132:BZ158" si="110">VLOOKUP(H132,BW:BX,2,FALSE)</f>
        <v xml:space="preserve"> </v>
      </c>
      <c r="CD132" s="59"/>
      <c r="CE132" s="59"/>
      <c r="CF132" s="59" t="str">
        <f t="shared" ref="CF132:CF158" si="111">VLOOKUP(F132,AF:AG,2,FALSE)</f>
        <v xml:space="preserve"> </v>
      </c>
      <c r="CG132" s="104" t="str">
        <f>VLOOKUP(N132,AO:AP,2,FALSE)</f>
        <v xml:space="preserve"> </v>
      </c>
      <c r="CH132" s="68" t="str">
        <f t="shared" ref="CH132:CH158" si="112">IF(ISNUMBER(J132),VLOOKUP(J132,AI:AJ,2,FALSE),"")</f>
        <v/>
      </c>
      <c r="CI132" s="59"/>
      <c r="CJ132" s="59"/>
      <c r="CK132" s="59"/>
      <c r="CL132" s="95"/>
      <c r="CM132" s="95"/>
      <c r="CN132" s="95"/>
      <c r="CO132" s="95"/>
      <c r="CP132" s="95"/>
      <c r="CQ132" s="95"/>
      <c r="CR132" s="95"/>
      <c r="CS132" s="95"/>
      <c r="CT132" s="95"/>
      <c r="CU132" s="95"/>
      <c r="CV132" s="95"/>
      <c r="CW132" s="95"/>
    </row>
    <row r="133" spans="1:101" ht="12" customHeight="1">
      <c r="A133" s="15"/>
      <c r="B133" s="13" t="str">
        <f t="shared" si="88"/>
        <v/>
      </c>
      <c r="C133" s="27" t="str">
        <f>CONCATENATE(B134,"B")</f>
        <v>44B</v>
      </c>
      <c r="D133" s="52"/>
      <c r="E133" s="131"/>
      <c r="F133" s="34"/>
      <c r="G133" s="8" t="str">
        <f t="shared" si="89"/>
        <v/>
      </c>
      <c r="H133" s="34"/>
      <c r="I133" s="8" t="str">
        <f t="shared" si="96"/>
        <v/>
      </c>
      <c r="J133" s="38"/>
      <c r="K133" s="8" t="str">
        <f t="shared" si="97"/>
        <v/>
      </c>
      <c r="L133" s="34"/>
      <c r="M133" s="19" t="str">
        <f t="shared" si="90"/>
        <v/>
      </c>
      <c r="N133" s="113"/>
      <c r="O133" s="115"/>
      <c r="P133" s="114"/>
      <c r="Q133" s="112"/>
      <c r="R133" s="19" t="str">
        <f t="shared" si="98"/>
        <v/>
      </c>
      <c r="S133" s="20" t="str">
        <f t="shared" si="79"/>
        <v/>
      </c>
      <c r="T133" s="83"/>
      <c r="U133" s="59"/>
      <c r="V133" s="59"/>
      <c r="W133" s="58" t="str">
        <f t="shared" ref="W133:W158" si="113">G133</f>
        <v/>
      </c>
      <c r="X133" s="73" t="str">
        <f t="shared" ref="X133:X158" si="114">K133</f>
        <v/>
      </c>
      <c r="Y133" s="74" t="str">
        <f t="shared" ref="Y133:Y158" si="115">M133</f>
        <v/>
      </c>
      <c r="Z133" s="77" t="str">
        <f t="shared" si="99"/>
        <v/>
      </c>
      <c r="AA133" s="75" t="str">
        <f t="shared" si="100"/>
        <v/>
      </c>
      <c r="AB133" s="75" t="str">
        <f t="shared" ref="AB133:AB158" si="116">IF(ISNUMBER(SMALL(AA:AA,ROW()-2)),SMALL(AA:AA,ROW()-2),"")</f>
        <v/>
      </c>
      <c r="AC133" s="60">
        <f t="shared" ref="AC133:AC158" si="117">IF(AB132&lt;&gt;AB133,AC132+1,AC132)</f>
        <v>1</v>
      </c>
      <c r="AF133" s="60" t="str">
        <f t="shared" si="91"/>
        <v/>
      </c>
      <c r="AG133" s="60">
        <f t="shared" si="101"/>
        <v>9</v>
      </c>
      <c r="AI133" s="60" t="str">
        <f t="shared" si="102"/>
        <v/>
      </c>
      <c r="AJ133" s="60">
        <f t="shared" ref="AJ133:AJ159" si="118">IF(AI132&lt;&gt;AI133,AJ132+1,AJ132)</f>
        <v>1</v>
      </c>
      <c r="AL133" s="60" t="str">
        <f t="shared" si="92"/>
        <v/>
      </c>
      <c r="AM133" s="60">
        <f t="shared" ref="AM133:AM159" si="119">IF(AL132&lt;&gt;AL133,AM132+1,AM132)</f>
        <v>1</v>
      </c>
      <c r="AO133" s="60" t="str">
        <f t="shared" si="93"/>
        <v/>
      </c>
      <c r="AP133" s="60">
        <f t="shared" ref="AP133:AP159" si="120">IF(AO132&lt;&gt;AO133,AP132+1,AP132)</f>
        <v>6</v>
      </c>
      <c r="AR133" s="60" t="str">
        <f>IF(ISNUMBER(SMALL(#REF!,ROW()-2)),SMALL(#REF!,ROW()-2),"")</f>
        <v/>
      </c>
      <c r="AS133" s="60">
        <f t="shared" ref="AS133:AS159" si="121">IF(AR132&lt;&gt;AR133,AS132+1,AS132)</f>
        <v>1</v>
      </c>
      <c r="AU133" s="111"/>
      <c r="AV133" s="61" t="str">
        <f t="shared" si="94"/>
        <v/>
      </c>
      <c r="AX133" s="107"/>
      <c r="AY133" s="91"/>
      <c r="AZ133" s="107"/>
      <c r="BA133" s="60" t="str">
        <f t="shared" si="95"/>
        <v/>
      </c>
      <c r="BB133" s="60">
        <f t="shared" si="103"/>
        <v>1</v>
      </c>
      <c r="BC133" s="107"/>
      <c r="BE133" s="60" t="str">
        <f t="shared" si="104"/>
        <v/>
      </c>
      <c r="BF133" s="60">
        <f t="shared" si="105"/>
        <v>1</v>
      </c>
      <c r="BI133" s="107"/>
      <c r="BJ133" s="116"/>
      <c r="BK133" s="121"/>
      <c r="BL133" s="116"/>
      <c r="BM133" s="116"/>
      <c r="BN133" s="122"/>
      <c r="BO133" s="116"/>
      <c r="BP133" s="122"/>
      <c r="BQ133" s="126"/>
      <c r="BR133" s="126"/>
      <c r="BS133" s="75" t="str">
        <f t="shared" si="106"/>
        <v/>
      </c>
      <c r="BT133" s="60">
        <f t="shared" si="107"/>
        <v>1</v>
      </c>
      <c r="BW133" s="60" t="str">
        <f t="shared" si="108"/>
        <v/>
      </c>
      <c r="BX133" s="60">
        <f t="shared" si="109"/>
        <v>3</v>
      </c>
      <c r="BZ133" s="59" t="str">
        <f t="shared" si="110"/>
        <v xml:space="preserve"> </v>
      </c>
      <c r="CD133" s="59"/>
      <c r="CE133" s="59"/>
      <c r="CF133" s="59" t="str">
        <f t="shared" si="111"/>
        <v xml:space="preserve"> </v>
      </c>
      <c r="CG133" s="104"/>
      <c r="CH133" s="68" t="str">
        <f t="shared" si="112"/>
        <v/>
      </c>
      <c r="CI133" s="59"/>
      <c r="CJ133" s="59"/>
      <c r="CK133" s="59"/>
      <c r="CL133" s="95"/>
      <c r="CM133" s="95"/>
      <c r="CN133" s="95"/>
      <c r="CO133" s="95"/>
      <c r="CP133" s="95"/>
      <c r="CQ133" s="95"/>
      <c r="CR133" s="95"/>
      <c r="CS133" s="95"/>
      <c r="CT133" s="95"/>
      <c r="CU133" s="95"/>
      <c r="CV133" s="95"/>
      <c r="CW133" s="95"/>
    </row>
    <row r="134" spans="1:101" ht="12" customHeight="1">
      <c r="A134" s="15"/>
      <c r="B134" s="13">
        <f t="shared" si="88"/>
        <v>44</v>
      </c>
      <c r="C134" s="27" t="str">
        <f>CONCATENATE(B134,"C")</f>
        <v>44C</v>
      </c>
      <c r="D134" s="52"/>
      <c r="E134" s="131"/>
      <c r="F134" s="34"/>
      <c r="G134" s="8" t="str">
        <f t="shared" si="89"/>
        <v/>
      </c>
      <c r="H134" s="34"/>
      <c r="I134" s="8" t="str">
        <f t="shared" si="96"/>
        <v/>
      </c>
      <c r="J134" s="38"/>
      <c r="K134" s="8" t="str">
        <f t="shared" si="97"/>
        <v/>
      </c>
      <c r="L134" s="34"/>
      <c r="M134" s="19" t="str">
        <f t="shared" si="90"/>
        <v/>
      </c>
      <c r="N134" s="113"/>
      <c r="O134" s="115"/>
      <c r="P134" s="114"/>
      <c r="Q134" s="112"/>
      <c r="R134" s="19" t="str">
        <f t="shared" si="98"/>
        <v/>
      </c>
      <c r="S134" s="20" t="str">
        <f t="shared" si="79"/>
        <v/>
      </c>
      <c r="T134" s="83"/>
      <c r="U134" s="59"/>
      <c r="V134" s="59"/>
      <c r="W134" s="58" t="str">
        <f t="shared" si="113"/>
        <v/>
      </c>
      <c r="X134" s="73" t="str">
        <f t="shared" si="114"/>
        <v/>
      </c>
      <c r="Y134" s="74" t="str">
        <f t="shared" si="115"/>
        <v/>
      </c>
      <c r="Z134" s="77" t="str">
        <f t="shared" si="99"/>
        <v/>
      </c>
      <c r="AA134" s="75" t="str">
        <f t="shared" si="100"/>
        <v/>
      </c>
      <c r="AB134" s="75" t="str">
        <f t="shared" si="116"/>
        <v/>
      </c>
      <c r="AC134" s="60">
        <f t="shared" si="117"/>
        <v>1</v>
      </c>
      <c r="AF134" s="60" t="str">
        <f t="shared" si="91"/>
        <v/>
      </c>
      <c r="AG134" s="60">
        <f t="shared" si="101"/>
        <v>9</v>
      </c>
      <c r="AI134" s="60" t="str">
        <f t="shared" si="102"/>
        <v/>
      </c>
      <c r="AJ134" s="60">
        <f t="shared" si="118"/>
        <v>1</v>
      </c>
      <c r="AL134" s="60" t="str">
        <f t="shared" si="92"/>
        <v/>
      </c>
      <c r="AM134" s="60">
        <f t="shared" si="119"/>
        <v>1</v>
      </c>
      <c r="AO134" s="60" t="str">
        <f t="shared" si="93"/>
        <v/>
      </c>
      <c r="AP134" s="60">
        <f t="shared" si="120"/>
        <v>6</v>
      </c>
      <c r="AR134" s="60" t="str">
        <f>IF(ISNUMBER(SMALL(#REF!,ROW()-2)),SMALL(#REF!,ROW()-2),"")</f>
        <v/>
      </c>
      <c r="AS134" s="60">
        <f t="shared" si="121"/>
        <v>1</v>
      </c>
      <c r="AU134" s="111"/>
      <c r="AV134" s="61" t="str">
        <f t="shared" si="94"/>
        <v/>
      </c>
      <c r="AX134" s="107"/>
      <c r="AY134" s="91"/>
      <c r="AZ134" s="107"/>
      <c r="BA134" s="60" t="str">
        <f t="shared" si="95"/>
        <v/>
      </c>
      <c r="BB134" s="60">
        <f t="shared" si="103"/>
        <v>1</v>
      </c>
      <c r="BC134" s="107"/>
      <c r="BE134" s="60" t="str">
        <f t="shared" si="104"/>
        <v/>
      </c>
      <c r="BF134" s="60">
        <f t="shared" si="105"/>
        <v>1</v>
      </c>
      <c r="BI134" s="107"/>
      <c r="BJ134" s="116"/>
      <c r="BK134" s="121"/>
      <c r="BL134" s="116"/>
      <c r="BM134" s="116"/>
      <c r="BN134" s="122"/>
      <c r="BO134" s="116"/>
      <c r="BP134" s="122"/>
      <c r="BQ134" s="126"/>
      <c r="BR134" s="126"/>
      <c r="BS134" s="75" t="str">
        <f t="shared" si="106"/>
        <v/>
      </c>
      <c r="BT134" s="60">
        <f t="shared" si="107"/>
        <v>1</v>
      </c>
      <c r="BW134" s="60" t="str">
        <f t="shared" si="108"/>
        <v/>
      </c>
      <c r="BX134" s="60">
        <f t="shared" si="109"/>
        <v>3</v>
      </c>
      <c r="BZ134" s="59" t="str">
        <f t="shared" si="110"/>
        <v xml:space="preserve"> </v>
      </c>
      <c r="CD134" s="59"/>
      <c r="CE134" s="59"/>
      <c r="CF134" s="59" t="str">
        <f t="shared" si="111"/>
        <v xml:space="preserve"> </v>
      </c>
      <c r="CG134" s="104"/>
      <c r="CH134" s="68" t="str">
        <f t="shared" si="112"/>
        <v/>
      </c>
      <c r="CI134" s="59"/>
      <c r="CJ134" s="59"/>
      <c r="CK134" s="59"/>
      <c r="CL134" s="95"/>
      <c r="CM134" s="95"/>
      <c r="CN134" s="95"/>
      <c r="CO134" s="95"/>
      <c r="CP134" s="95"/>
      <c r="CQ134" s="95"/>
      <c r="CR134" s="95"/>
      <c r="CS134" s="95"/>
      <c r="CT134" s="95"/>
      <c r="CU134" s="95"/>
      <c r="CV134" s="95"/>
      <c r="CW134" s="95"/>
    </row>
    <row r="135" spans="1:101" ht="12" customHeight="1">
      <c r="A135" s="15"/>
      <c r="B135" s="13" t="str">
        <f t="shared" si="88"/>
        <v/>
      </c>
      <c r="C135" s="27" t="str">
        <f>CONCATENATE(B137,"A")</f>
        <v>45A</v>
      </c>
      <c r="D135" s="52"/>
      <c r="E135" s="131"/>
      <c r="F135" s="34"/>
      <c r="G135" s="8" t="str">
        <f t="shared" si="89"/>
        <v/>
      </c>
      <c r="H135" s="34"/>
      <c r="I135" s="8" t="str">
        <f t="shared" si="96"/>
        <v/>
      </c>
      <c r="J135" s="38"/>
      <c r="K135" s="8" t="str">
        <f t="shared" si="97"/>
        <v/>
      </c>
      <c r="L135" s="34"/>
      <c r="M135" s="29" t="str">
        <f t="shared" si="90"/>
        <v/>
      </c>
      <c r="N135" s="113"/>
      <c r="O135" s="114" t="str">
        <f>IF(ISBLANK(N135),"",IF(N135=0,$CF$2,CG135))</f>
        <v/>
      </c>
      <c r="P135" s="114" t="str">
        <f>IF(ISNUMBER(O135),IF(ISNUMBER(O135),IF(ISNUMBER(O135),O135+G135+G136+G137+I135+I136+I137+K135+K136+K137+M135+M136+M137,""),""),"")</f>
        <v/>
      </c>
      <c r="Q135" s="112" t="str">
        <f>IF(ISNUMBER(P135),VLOOKUP(BQ135,BS:BT,2,FALSE),"")</f>
        <v/>
      </c>
      <c r="R135" s="19" t="str">
        <f t="shared" si="98"/>
        <v/>
      </c>
      <c r="S135" s="9" t="str">
        <f t="shared" si="79"/>
        <v/>
      </c>
      <c r="T135" s="83"/>
      <c r="U135" s="59"/>
      <c r="V135" s="59"/>
      <c r="W135" s="58" t="str">
        <f t="shared" si="113"/>
        <v/>
      </c>
      <c r="X135" s="73" t="str">
        <f t="shared" si="114"/>
        <v/>
      </c>
      <c r="Y135" s="74" t="str">
        <f t="shared" si="115"/>
        <v/>
      </c>
      <c r="Z135" s="77" t="str">
        <f t="shared" si="99"/>
        <v/>
      </c>
      <c r="AA135" s="75" t="str">
        <f t="shared" si="100"/>
        <v/>
      </c>
      <c r="AB135" s="75" t="str">
        <f t="shared" si="116"/>
        <v/>
      </c>
      <c r="AC135" s="60">
        <f t="shared" si="117"/>
        <v>1</v>
      </c>
      <c r="AF135" s="60" t="str">
        <f t="shared" si="91"/>
        <v/>
      </c>
      <c r="AG135" s="60">
        <f t="shared" si="101"/>
        <v>9</v>
      </c>
      <c r="AI135" s="60" t="str">
        <f t="shared" si="102"/>
        <v/>
      </c>
      <c r="AJ135" s="60">
        <f t="shared" si="118"/>
        <v>1</v>
      </c>
      <c r="AL135" s="60" t="str">
        <f t="shared" si="92"/>
        <v/>
      </c>
      <c r="AM135" s="60">
        <f t="shared" si="119"/>
        <v>1</v>
      </c>
      <c r="AO135" s="60" t="str">
        <f t="shared" si="93"/>
        <v/>
      </c>
      <c r="AP135" s="60">
        <f t="shared" si="120"/>
        <v>6</v>
      </c>
      <c r="AR135" s="60" t="str">
        <f>IF(ISNUMBER(SMALL(#REF!,ROW()-2)),SMALL(#REF!,ROW()-2),"")</f>
        <v/>
      </c>
      <c r="AS135" s="60">
        <f t="shared" si="121"/>
        <v>1</v>
      </c>
      <c r="AU135" s="111" t="e">
        <f>IF(#REF!,#REF!+0,)</f>
        <v>#REF!</v>
      </c>
      <c r="AV135" s="61" t="str">
        <f t="shared" si="94"/>
        <v/>
      </c>
      <c r="AX135" s="107" t="str">
        <f>IF(ISNUMBER(AU135),VLOOKUP(AU135,AV:AW,2,FALSE),"")</f>
        <v/>
      </c>
      <c r="AY135" s="91"/>
      <c r="AZ135" s="107" t="str">
        <f>P135</f>
        <v/>
      </c>
      <c r="BA135" s="60" t="str">
        <f t="shared" si="95"/>
        <v/>
      </c>
      <c r="BB135" s="60">
        <f t="shared" si="103"/>
        <v>1</v>
      </c>
      <c r="BC135" s="107" t="str">
        <f>IF(ISNUMBER(AZ135),VLOOKUP(AZ135,BA:BB,2,FALSE),"")</f>
        <v/>
      </c>
      <c r="BE135" s="60" t="str">
        <f t="shared" si="104"/>
        <v/>
      </c>
      <c r="BF135" s="60">
        <f t="shared" si="105"/>
        <v>1</v>
      </c>
      <c r="BI135" s="107" t="str">
        <f>P135</f>
        <v/>
      </c>
      <c r="BJ135" s="116">
        <f>SUM(G135,G136,G137)</f>
        <v>0</v>
      </c>
      <c r="BK135" s="121">
        <f>SUM(I135,I136,I137)</f>
        <v>0</v>
      </c>
      <c r="BL135" s="122">
        <f>SUM(M135,M136,M137)</f>
        <v>0</v>
      </c>
      <c r="BM135" s="122" t="str">
        <f>O135</f>
        <v/>
      </c>
      <c r="BN135" s="122" t="e">
        <f>#REF!</f>
        <v>#REF!</v>
      </c>
      <c r="BO135" s="122">
        <f>SUM(K135,K136,K137)</f>
        <v>0</v>
      </c>
      <c r="BP135" s="122" t="e">
        <f>#REF!</f>
        <v>#REF!</v>
      </c>
      <c r="BQ135" s="126" t="str">
        <f>IF(ISNUMBER(P135),CONCATENATE(BI135+100,BJ135+100,BK135+100,BO135+100,BL135+100,BM135+100)+0,"")</f>
        <v/>
      </c>
      <c r="BR135" s="126" t="str">
        <f>IF(ISNUMBER(SMALL(BQ:BQ,ROW()-2)),SMALL(BQ:BQ,ROW()-2),"")</f>
        <v/>
      </c>
      <c r="BS135" s="75" t="str">
        <f t="shared" si="106"/>
        <v/>
      </c>
      <c r="BT135" s="60">
        <f t="shared" si="107"/>
        <v>1</v>
      </c>
      <c r="BW135" s="60" t="str">
        <f t="shared" si="108"/>
        <v/>
      </c>
      <c r="BX135" s="60">
        <f t="shared" si="109"/>
        <v>3</v>
      </c>
      <c r="BZ135" s="59" t="str">
        <f t="shared" si="110"/>
        <v xml:space="preserve"> </v>
      </c>
      <c r="CD135" s="59"/>
      <c r="CE135" s="59"/>
      <c r="CF135" s="59" t="str">
        <f t="shared" si="111"/>
        <v xml:space="preserve"> </v>
      </c>
      <c r="CG135" s="102" t="str">
        <f>VLOOKUP(N135,AO:AP,2,FALSE)</f>
        <v xml:space="preserve"> </v>
      </c>
      <c r="CH135" s="68" t="str">
        <f t="shared" si="112"/>
        <v/>
      </c>
      <c r="CI135" s="59"/>
      <c r="CJ135" s="59"/>
      <c r="CK135" s="59"/>
      <c r="CL135" s="95"/>
      <c r="CM135" s="95"/>
      <c r="CN135" s="95"/>
      <c r="CO135" s="95"/>
      <c r="CP135" s="95"/>
      <c r="CQ135" s="95"/>
      <c r="CR135" s="95"/>
      <c r="CS135" s="95"/>
      <c r="CT135" s="95"/>
      <c r="CU135" s="95"/>
      <c r="CV135" s="95"/>
      <c r="CW135" s="95"/>
    </row>
    <row r="136" spans="1:101" ht="12" customHeight="1">
      <c r="A136" s="15"/>
      <c r="B136" s="13" t="str">
        <f t="shared" si="88"/>
        <v/>
      </c>
      <c r="C136" s="27" t="str">
        <f>CONCATENATE(B137,"B")</f>
        <v>45B</v>
      </c>
      <c r="D136" s="52"/>
      <c r="E136" s="131"/>
      <c r="F136" s="34"/>
      <c r="G136" s="8" t="str">
        <f t="shared" si="89"/>
        <v/>
      </c>
      <c r="H136" s="34"/>
      <c r="I136" s="8" t="str">
        <f t="shared" si="96"/>
        <v/>
      </c>
      <c r="J136" s="38"/>
      <c r="K136" s="8" t="str">
        <f t="shared" si="97"/>
        <v/>
      </c>
      <c r="L136" s="34"/>
      <c r="M136" s="8" t="str">
        <f t="shared" si="90"/>
        <v/>
      </c>
      <c r="N136" s="113"/>
      <c r="O136" s="114"/>
      <c r="P136" s="114"/>
      <c r="Q136" s="112"/>
      <c r="R136" s="19" t="str">
        <f t="shared" si="98"/>
        <v/>
      </c>
      <c r="S136" s="9" t="str">
        <f t="shared" si="79"/>
        <v/>
      </c>
      <c r="T136" s="83"/>
      <c r="U136" s="59"/>
      <c r="V136" s="59"/>
      <c r="W136" s="58" t="str">
        <f t="shared" si="113"/>
        <v/>
      </c>
      <c r="X136" s="73" t="str">
        <f t="shared" si="114"/>
        <v/>
      </c>
      <c r="Y136" s="74" t="str">
        <f t="shared" si="115"/>
        <v/>
      </c>
      <c r="Z136" s="77" t="str">
        <f t="shared" si="99"/>
        <v/>
      </c>
      <c r="AA136" s="75" t="str">
        <f t="shared" si="100"/>
        <v/>
      </c>
      <c r="AB136" s="75" t="str">
        <f t="shared" si="116"/>
        <v/>
      </c>
      <c r="AC136" s="60">
        <f t="shared" si="117"/>
        <v>1</v>
      </c>
      <c r="AF136" s="60" t="str">
        <f t="shared" si="91"/>
        <v/>
      </c>
      <c r="AG136" s="60">
        <f t="shared" si="101"/>
        <v>9</v>
      </c>
      <c r="AI136" s="60" t="str">
        <f t="shared" si="102"/>
        <v/>
      </c>
      <c r="AJ136" s="60">
        <f t="shared" si="118"/>
        <v>1</v>
      </c>
      <c r="AL136" s="60" t="str">
        <f t="shared" si="92"/>
        <v/>
      </c>
      <c r="AM136" s="60">
        <f t="shared" si="119"/>
        <v>1</v>
      </c>
      <c r="AO136" s="60" t="str">
        <f t="shared" si="93"/>
        <v/>
      </c>
      <c r="AP136" s="60">
        <f t="shared" si="120"/>
        <v>6</v>
      </c>
      <c r="AR136" s="60" t="str">
        <f>IF(ISNUMBER(SMALL(#REF!,ROW()-2)),SMALL(#REF!,ROW()-2),"")</f>
        <v/>
      </c>
      <c r="AS136" s="60">
        <f t="shared" si="121"/>
        <v>1</v>
      </c>
      <c r="AU136" s="111"/>
      <c r="AV136" s="61" t="str">
        <f t="shared" si="94"/>
        <v/>
      </c>
      <c r="AX136" s="107"/>
      <c r="AY136" s="91"/>
      <c r="AZ136" s="107"/>
      <c r="BA136" s="60" t="str">
        <f t="shared" si="95"/>
        <v/>
      </c>
      <c r="BB136" s="60">
        <f t="shared" si="103"/>
        <v>1</v>
      </c>
      <c r="BC136" s="107"/>
      <c r="BE136" s="60" t="str">
        <f t="shared" si="104"/>
        <v/>
      </c>
      <c r="BF136" s="60">
        <f t="shared" si="105"/>
        <v>1</v>
      </c>
      <c r="BI136" s="107"/>
      <c r="BJ136" s="116"/>
      <c r="BK136" s="121"/>
      <c r="BL136" s="116"/>
      <c r="BM136" s="116"/>
      <c r="BN136" s="122"/>
      <c r="BO136" s="116"/>
      <c r="BP136" s="122"/>
      <c r="BQ136" s="126"/>
      <c r="BR136" s="126"/>
      <c r="BS136" s="75" t="str">
        <f t="shared" si="106"/>
        <v/>
      </c>
      <c r="BT136" s="60">
        <f t="shared" si="107"/>
        <v>1</v>
      </c>
      <c r="BW136" s="60" t="str">
        <f t="shared" si="108"/>
        <v/>
      </c>
      <c r="BX136" s="60">
        <f t="shared" si="109"/>
        <v>3</v>
      </c>
      <c r="BZ136" s="59" t="str">
        <f t="shared" si="110"/>
        <v xml:space="preserve"> </v>
      </c>
      <c r="CD136" s="59"/>
      <c r="CE136" s="59"/>
      <c r="CF136" s="59" t="str">
        <f t="shared" si="111"/>
        <v xml:space="preserve"> </v>
      </c>
      <c r="CG136" s="102"/>
      <c r="CH136" s="68" t="str">
        <f t="shared" si="112"/>
        <v/>
      </c>
      <c r="CI136" s="59"/>
      <c r="CJ136" s="59"/>
      <c r="CK136" s="59"/>
      <c r="CL136" s="95"/>
      <c r="CM136" s="95"/>
      <c r="CN136" s="95"/>
      <c r="CO136" s="95"/>
      <c r="CP136" s="95"/>
      <c r="CQ136" s="95"/>
      <c r="CR136" s="95"/>
      <c r="CS136" s="95"/>
      <c r="CT136" s="95"/>
      <c r="CU136" s="95"/>
      <c r="CV136" s="95"/>
      <c r="CW136" s="95"/>
    </row>
    <row r="137" spans="1:101" ht="12" customHeight="1">
      <c r="A137" s="15"/>
      <c r="B137" s="13">
        <f t="shared" si="88"/>
        <v>45</v>
      </c>
      <c r="C137" s="27" t="str">
        <f>CONCATENATE(B137,"C")</f>
        <v>45C</v>
      </c>
      <c r="D137" s="52"/>
      <c r="E137" s="131"/>
      <c r="F137" s="34"/>
      <c r="G137" s="8" t="str">
        <f t="shared" si="89"/>
        <v/>
      </c>
      <c r="H137" s="34"/>
      <c r="I137" s="8" t="str">
        <f t="shared" si="96"/>
        <v/>
      </c>
      <c r="J137" s="38"/>
      <c r="K137" s="8" t="str">
        <f t="shared" si="97"/>
        <v/>
      </c>
      <c r="L137" s="34"/>
      <c r="M137" s="8" t="str">
        <f t="shared" si="90"/>
        <v/>
      </c>
      <c r="N137" s="113"/>
      <c r="O137" s="114"/>
      <c r="P137" s="114"/>
      <c r="Q137" s="112"/>
      <c r="R137" s="19" t="str">
        <f t="shared" si="98"/>
        <v/>
      </c>
      <c r="S137" s="9" t="str">
        <f t="shared" ref="S137:S158" si="122">IF(ISNUMBER(R137),VLOOKUP(AA137,AB:AC,2,FALSE),"")</f>
        <v/>
      </c>
      <c r="T137" s="83"/>
      <c r="U137" s="59"/>
      <c r="V137" s="59"/>
      <c r="W137" s="58" t="str">
        <f t="shared" si="113"/>
        <v/>
      </c>
      <c r="X137" s="73" t="str">
        <f t="shared" si="114"/>
        <v/>
      </c>
      <c r="Y137" s="74" t="str">
        <f t="shared" si="115"/>
        <v/>
      </c>
      <c r="Z137" s="77" t="str">
        <f t="shared" si="99"/>
        <v/>
      </c>
      <c r="AA137" s="75" t="str">
        <f t="shared" si="100"/>
        <v/>
      </c>
      <c r="AB137" s="75" t="str">
        <f t="shared" si="116"/>
        <v/>
      </c>
      <c r="AC137" s="60">
        <f t="shared" si="117"/>
        <v>1</v>
      </c>
      <c r="AF137" s="60" t="str">
        <f t="shared" si="91"/>
        <v/>
      </c>
      <c r="AG137" s="60">
        <f t="shared" si="101"/>
        <v>9</v>
      </c>
      <c r="AI137" s="60" t="str">
        <f t="shared" si="102"/>
        <v/>
      </c>
      <c r="AJ137" s="60">
        <f t="shared" si="118"/>
        <v>1</v>
      </c>
      <c r="AL137" s="60" t="str">
        <f t="shared" si="92"/>
        <v/>
      </c>
      <c r="AM137" s="60">
        <f t="shared" si="119"/>
        <v>1</v>
      </c>
      <c r="AO137" s="60" t="str">
        <f t="shared" si="93"/>
        <v/>
      </c>
      <c r="AP137" s="60">
        <f t="shared" si="120"/>
        <v>6</v>
      </c>
      <c r="AR137" s="60" t="str">
        <f>IF(ISNUMBER(SMALL(#REF!,ROW()-2)),SMALL(#REF!,ROW()-2),"")</f>
        <v/>
      </c>
      <c r="AS137" s="60">
        <f t="shared" si="121"/>
        <v>1</v>
      </c>
      <c r="AU137" s="111"/>
      <c r="AV137" s="61" t="str">
        <f t="shared" si="94"/>
        <v/>
      </c>
      <c r="AX137" s="107"/>
      <c r="AY137" s="91"/>
      <c r="AZ137" s="107"/>
      <c r="BA137" s="60" t="str">
        <f t="shared" si="95"/>
        <v/>
      </c>
      <c r="BB137" s="60">
        <f t="shared" si="103"/>
        <v>1</v>
      </c>
      <c r="BC137" s="107"/>
      <c r="BE137" s="60" t="str">
        <f t="shared" si="104"/>
        <v/>
      </c>
      <c r="BF137" s="60">
        <f t="shared" si="105"/>
        <v>1</v>
      </c>
      <c r="BI137" s="107"/>
      <c r="BJ137" s="116"/>
      <c r="BK137" s="121"/>
      <c r="BL137" s="116"/>
      <c r="BM137" s="116"/>
      <c r="BN137" s="122"/>
      <c r="BO137" s="116"/>
      <c r="BP137" s="122"/>
      <c r="BQ137" s="126"/>
      <c r="BR137" s="126"/>
      <c r="BS137" s="75" t="str">
        <f t="shared" si="106"/>
        <v/>
      </c>
      <c r="BT137" s="60">
        <f t="shared" si="107"/>
        <v>1</v>
      </c>
      <c r="BW137" s="60" t="str">
        <f t="shared" si="108"/>
        <v/>
      </c>
      <c r="BX137" s="60">
        <f t="shared" si="109"/>
        <v>3</v>
      </c>
      <c r="BZ137" s="59" t="str">
        <f t="shared" si="110"/>
        <v xml:space="preserve"> </v>
      </c>
      <c r="CD137" s="59"/>
      <c r="CE137" s="59"/>
      <c r="CF137" s="59" t="str">
        <f t="shared" si="111"/>
        <v xml:space="preserve"> </v>
      </c>
      <c r="CG137" s="103"/>
      <c r="CH137" s="68" t="str">
        <f t="shared" si="112"/>
        <v/>
      </c>
      <c r="CI137" s="59"/>
      <c r="CJ137" s="59"/>
      <c r="CK137" s="59"/>
      <c r="CL137" s="95"/>
      <c r="CM137" s="95"/>
      <c r="CN137" s="95"/>
      <c r="CO137" s="95"/>
      <c r="CP137" s="95"/>
      <c r="CQ137" s="95"/>
      <c r="CR137" s="95"/>
      <c r="CS137" s="95"/>
      <c r="CT137" s="95"/>
      <c r="CU137" s="95"/>
      <c r="CV137" s="95"/>
      <c r="CW137" s="95"/>
    </row>
    <row r="138" spans="1:101" ht="12" customHeight="1">
      <c r="A138" s="15"/>
      <c r="B138" s="13" t="str">
        <f t="shared" si="88"/>
        <v/>
      </c>
      <c r="C138" s="27" t="str">
        <f>CONCATENATE(B140,"A")</f>
        <v>46A</v>
      </c>
      <c r="D138" s="52"/>
      <c r="E138" s="131"/>
      <c r="F138" s="34"/>
      <c r="G138" s="8" t="str">
        <f t="shared" si="89"/>
        <v/>
      </c>
      <c r="H138" s="34"/>
      <c r="I138" s="8" t="str">
        <f t="shared" si="96"/>
        <v/>
      </c>
      <c r="J138" s="38"/>
      <c r="K138" s="8" t="str">
        <f t="shared" si="97"/>
        <v/>
      </c>
      <c r="L138" s="34"/>
      <c r="M138" s="19" t="str">
        <f t="shared" si="90"/>
        <v/>
      </c>
      <c r="N138" s="113"/>
      <c r="O138" s="115" t="str">
        <f>IF(ISBLANK(N138),"",IF(N138=0,$CF$2,CG138))</f>
        <v/>
      </c>
      <c r="P138" s="114" t="str">
        <f>IF(ISNUMBER(O138),IF(ISNUMBER(O138),IF(ISNUMBER(O138),O138+G138+G139+G140+I138+I139+I140+K138+K139+K140+M138+M139+M140,""),""),"")</f>
        <v/>
      </c>
      <c r="Q138" s="112" t="str">
        <f>IF(ISNUMBER(P138),VLOOKUP(BQ138,BS:BT,2,FALSE),"")</f>
        <v/>
      </c>
      <c r="R138" s="19" t="str">
        <f t="shared" si="98"/>
        <v/>
      </c>
      <c r="S138" s="20" t="str">
        <f t="shared" si="122"/>
        <v/>
      </c>
      <c r="T138" s="83"/>
      <c r="U138" s="59"/>
      <c r="V138" s="59"/>
      <c r="W138" s="58" t="str">
        <f t="shared" si="113"/>
        <v/>
      </c>
      <c r="X138" s="73" t="str">
        <f t="shared" si="114"/>
        <v/>
      </c>
      <c r="Y138" s="74" t="str">
        <f t="shared" si="115"/>
        <v/>
      </c>
      <c r="Z138" s="77" t="str">
        <f t="shared" si="99"/>
        <v/>
      </c>
      <c r="AA138" s="75" t="str">
        <f t="shared" si="100"/>
        <v/>
      </c>
      <c r="AB138" s="75" t="str">
        <f t="shared" si="116"/>
        <v/>
      </c>
      <c r="AC138" s="60">
        <f t="shared" si="117"/>
        <v>1</v>
      </c>
      <c r="AF138" s="60" t="str">
        <f t="shared" si="91"/>
        <v/>
      </c>
      <c r="AG138" s="60">
        <f t="shared" si="101"/>
        <v>9</v>
      </c>
      <c r="AI138" s="60" t="str">
        <f t="shared" si="102"/>
        <v/>
      </c>
      <c r="AJ138" s="60">
        <f t="shared" si="118"/>
        <v>1</v>
      </c>
      <c r="AL138" s="60" t="str">
        <f t="shared" si="92"/>
        <v/>
      </c>
      <c r="AM138" s="60">
        <f t="shared" si="119"/>
        <v>1</v>
      </c>
      <c r="AO138" s="60" t="str">
        <f t="shared" si="93"/>
        <v/>
      </c>
      <c r="AP138" s="60">
        <f t="shared" si="120"/>
        <v>6</v>
      </c>
      <c r="AR138" s="60" t="str">
        <f>IF(ISNUMBER(SMALL(#REF!,ROW()-2)),SMALL(#REF!,ROW()-2),"")</f>
        <v/>
      </c>
      <c r="AS138" s="60">
        <f t="shared" si="121"/>
        <v>1</v>
      </c>
      <c r="AU138" s="111" t="e">
        <f>IF(#REF!,#REF!+0,)</f>
        <v>#REF!</v>
      </c>
      <c r="AV138" s="61" t="str">
        <f t="shared" si="94"/>
        <v/>
      </c>
      <c r="AX138" s="107" t="str">
        <f>IF(ISNUMBER(AU138),VLOOKUP(AU138,AV:AW,2,FALSE),"")</f>
        <v/>
      </c>
      <c r="AY138" s="91"/>
      <c r="AZ138" s="107" t="str">
        <f>P138</f>
        <v/>
      </c>
      <c r="BA138" s="60" t="str">
        <f t="shared" si="95"/>
        <v/>
      </c>
      <c r="BB138" s="60">
        <f t="shared" si="103"/>
        <v>1</v>
      </c>
      <c r="BC138" s="107" t="str">
        <f>IF(ISNUMBER(AZ138),VLOOKUP(AZ138,BA:BB,2,FALSE),"")</f>
        <v/>
      </c>
      <c r="BE138" s="60" t="str">
        <f t="shared" si="104"/>
        <v/>
      </c>
      <c r="BF138" s="60">
        <f t="shared" si="105"/>
        <v>1</v>
      </c>
      <c r="BI138" s="107" t="str">
        <f>P138</f>
        <v/>
      </c>
      <c r="BJ138" s="116">
        <f>SUM(G138,G139,G140)</f>
        <v>0</v>
      </c>
      <c r="BK138" s="121">
        <f>SUM(I138,I139,I140)</f>
        <v>0</v>
      </c>
      <c r="BL138" s="122">
        <f>SUM(M138,M139,M140)</f>
        <v>0</v>
      </c>
      <c r="BM138" s="122" t="str">
        <f>O138</f>
        <v/>
      </c>
      <c r="BN138" s="122" t="e">
        <f>#REF!</f>
        <v>#REF!</v>
      </c>
      <c r="BO138" s="122">
        <f>SUM(K138,K139,K140)</f>
        <v>0</v>
      </c>
      <c r="BP138" s="122" t="e">
        <f>#REF!</f>
        <v>#REF!</v>
      </c>
      <c r="BQ138" s="126" t="str">
        <f>IF(ISNUMBER(P138),CONCATENATE(BI138+100,BJ138+100,BK138+100,BO138+100,BL138+100,BM138+100)+0,"")</f>
        <v/>
      </c>
      <c r="BR138" s="126" t="str">
        <f>IF(ISNUMBER(SMALL(BQ:BQ,ROW()-2)),SMALL(BQ:BQ,ROW()-2),"")</f>
        <v/>
      </c>
      <c r="BS138" s="75" t="str">
        <f t="shared" si="106"/>
        <v/>
      </c>
      <c r="BT138" s="60">
        <f t="shared" si="107"/>
        <v>1</v>
      </c>
      <c r="BW138" s="60" t="str">
        <f t="shared" si="108"/>
        <v/>
      </c>
      <c r="BX138" s="60">
        <f t="shared" si="109"/>
        <v>3</v>
      </c>
      <c r="BZ138" s="59" t="str">
        <f t="shared" si="110"/>
        <v xml:space="preserve"> </v>
      </c>
      <c r="CD138" s="59"/>
      <c r="CE138" s="59"/>
      <c r="CF138" s="59" t="str">
        <f t="shared" si="111"/>
        <v xml:space="preserve"> </v>
      </c>
      <c r="CG138" s="104" t="str">
        <f>VLOOKUP(N138,AO:AP,2,FALSE)</f>
        <v xml:space="preserve"> </v>
      </c>
      <c r="CH138" s="68" t="str">
        <f t="shared" si="112"/>
        <v/>
      </c>
      <c r="CI138" s="59"/>
      <c r="CJ138" s="59"/>
      <c r="CK138" s="59"/>
      <c r="CL138" s="95"/>
      <c r="CM138" s="95"/>
      <c r="CN138" s="95"/>
      <c r="CO138" s="95"/>
      <c r="CP138" s="95"/>
      <c r="CQ138" s="95"/>
      <c r="CR138" s="95"/>
      <c r="CS138" s="95"/>
      <c r="CT138" s="95"/>
      <c r="CU138" s="95"/>
      <c r="CV138" s="95"/>
      <c r="CW138" s="95"/>
    </row>
    <row r="139" spans="1:101" ht="12" customHeight="1">
      <c r="A139" s="15"/>
      <c r="B139" s="13" t="str">
        <f t="shared" si="88"/>
        <v/>
      </c>
      <c r="C139" s="27" t="str">
        <f>CONCATENATE(B140,"B")</f>
        <v>46B</v>
      </c>
      <c r="D139" s="52"/>
      <c r="E139" s="131"/>
      <c r="F139" s="34"/>
      <c r="G139" s="8" t="str">
        <f t="shared" si="89"/>
        <v/>
      </c>
      <c r="H139" s="34"/>
      <c r="I139" s="8" t="str">
        <f t="shared" si="96"/>
        <v/>
      </c>
      <c r="J139" s="38"/>
      <c r="K139" s="8" t="str">
        <f t="shared" si="97"/>
        <v/>
      </c>
      <c r="L139" s="34"/>
      <c r="M139" s="19" t="str">
        <f t="shared" si="90"/>
        <v/>
      </c>
      <c r="N139" s="113"/>
      <c r="O139" s="115"/>
      <c r="P139" s="114"/>
      <c r="Q139" s="112"/>
      <c r="R139" s="19" t="str">
        <f t="shared" si="98"/>
        <v/>
      </c>
      <c r="S139" s="20" t="str">
        <f t="shared" si="122"/>
        <v/>
      </c>
      <c r="T139" s="83"/>
      <c r="U139" s="59"/>
      <c r="V139" s="59"/>
      <c r="W139" s="58" t="str">
        <f t="shared" si="113"/>
        <v/>
      </c>
      <c r="X139" s="73" t="str">
        <f t="shared" si="114"/>
        <v/>
      </c>
      <c r="Y139" s="74" t="str">
        <f t="shared" si="115"/>
        <v/>
      </c>
      <c r="Z139" s="77" t="str">
        <f t="shared" si="99"/>
        <v/>
      </c>
      <c r="AA139" s="75" t="str">
        <f t="shared" si="100"/>
        <v/>
      </c>
      <c r="AB139" s="75" t="str">
        <f t="shared" si="116"/>
        <v/>
      </c>
      <c r="AC139" s="60">
        <f t="shared" si="117"/>
        <v>1</v>
      </c>
      <c r="AF139" s="60" t="str">
        <f t="shared" si="91"/>
        <v/>
      </c>
      <c r="AG139" s="60">
        <f t="shared" si="101"/>
        <v>9</v>
      </c>
      <c r="AI139" s="60" t="str">
        <f t="shared" si="102"/>
        <v/>
      </c>
      <c r="AJ139" s="60">
        <f t="shared" si="118"/>
        <v>1</v>
      </c>
      <c r="AL139" s="60" t="str">
        <f t="shared" si="92"/>
        <v/>
      </c>
      <c r="AM139" s="60">
        <f t="shared" si="119"/>
        <v>1</v>
      </c>
      <c r="AO139" s="60" t="str">
        <f t="shared" si="93"/>
        <v/>
      </c>
      <c r="AP139" s="60">
        <f t="shared" si="120"/>
        <v>6</v>
      </c>
      <c r="AR139" s="60" t="str">
        <f>IF(ISNUMBER(SMALL(#REF!,ROW()-2)),SMALL(#REF!,ROW()-2),"")</f>
        <v/>
      </c>
      <c r="AS139" s="60">
        <f t="shared" si="121"/>
        <v>1</v>
      </c>
      <c r="AU139" s="111"/>
      <c r="AV139" s="61" t="str">
        <f t="shared" si="94"/>
        <v/>
      </c>
      <c r="AX139" s="107"/>
      <c r="AY139" s="91"/>
      <c r="AZ139" s="107"/>
      <c r="BA139" s="60" t="str">
        <f t="shared" si="95"/>
        <v/>
      </c>
      <c r="BB139" s="60">
        <f t="shared" si="103"/>
        <v>1</v>
      </c>
      <c r="BC139" s="107"/>
      <c r="BE139" s="60" t="str">
        <f t="shared" si="104"/>
        <v/>
      </c>
      <c r="BF139" s="60">
        <f t="shared" si="105"/>
        <v>1</v>
      </c>
      <c r="BI139" s="107"/>
      <c r="BJ139" s="116"/>
      <c r="BK139" s="121"/>
      <c r="BL139" s="116"/>
      <c r="BM139" s="116"/>
      <c r="BN139" s="122"/>
      <c r="BO139" s="116"/>
      <c r="BP139" s="122"/>
      <c r="BQ139" s="126"/>
      <c r="BR139" s="126"/>
      <c r="BS139" s="75" t="str">
        <f t="shared" si="106"/>
        <v/>
      </c>
      <c r="BT139" s="60">
        <f t="shared" si="107"/>
        <v>1</v>
      </c>
      <c r="BW139" s="60" t="str">
        <f t="shared" si="108"/>
        <v/>
      </c>
      <c r="BX139" s="60">
        <f t="shared" si="109"/>
        <v>3</v>
      </c>
      <c r="BZ139" s="59" t="str">
        <f t="shared" si="110"/>
        <v xml:space="preserve"> </v>
      </c>
      <c r="CD139" s="59"/>
      <c r="CE139" s="59"/>
      <c r="CF139" s="59" t="str">
        <f t="shared" si="111"/>
        <v xml:space="preserve"> </v>
      </c>
      <c r="CG139" s="104"/>
      <c r="CH139" s="68" t="str">
        <f t="shared" si="112"/>
        <v/>
      </c>
      <c r="CI139" s="59"/>
      <c r="CJ139" s="59"/>
      <c r="CK139" s="59"/>
      <c r="CL139" s="95"/>
      <c r="CM139" s="95"/>
      <c r="CN139" s="95"/>
      <c r="CO139" s="95"/>
      <c r="CP139" s="95"/>
      <c r="CQ139" s="95"/>
      <c r="CR139" s="95"/>
      <c r="CS139" s="95"/>
      <c r="CT139" s="95"/>
      <c r="CU139" s="95"/>
      <c r="CV139" s="95"/>
      <c r="CW139" s="95"/>
    </row>
    <row r="140" spans="1:101" ht="12" customHeight="1">
      <c r="A140" s="15"/>
      <c r="B140" s="13">
        <f t="shared" si="88"/>
        <v>46</v>
      </c>
      <c r="C140" s="27" t="str">
        <f>CONCATENATE(B140,"C")</f>
        <v>46C</v>
      </c>
      <c r="D140" s="52"/>
      <c r="E140" s="131"/>
      <c r="F140" s="34"/>
      <c r="G140" s="8" t="str">
        <f t="shared" si="89"/>
        <v/>
      </c>
      <c r="H140" s="34"/>
      <c r="I140" s="8" t="str">
        <f t="shared" si="96"/>
        <v/>
      </c>
      <c r="J140" s="38"/>
      <c r="K140" s="8" t="str">
        <f t="shared" si="97"/>
        <v/>
      </c>
      <c r="L140" s="34"/>
      <c r="M140" s="19" t="str">
        <f t="shared" si="90"/>
        <v/>
      </c>
      <c r="N140" s="113"/>
      <c r="O140" s="115"/>
      <c r="P140" s="114"/>
      <c r="Q140" s="112"/>
      <c r="R140" s="19" t="str">
        <f t="shared" si="98"/>
        <v/>
      </c>
      <c r="S140" s="20" t="str">
        <f t="shared" si="122"/>
        <v/>
      </c>
      <c r="T140" s="83"/>
      <c r="U140" s="59"/>
      <c r="V140" s="59"/>
      <c r="W140" s="58" t="str">
        <f t="shared" si="113"/>
        <v/>
      </c>
      <c r="X140" s="73" t="str">
        <f t="shared" si="114"/>
        <v/>
      </c>
      <c r="Y140" s="74" t="str">
        <f t="shared" si="115"/>
        <v/>
      </c>
      <c r="Z140" s="77" t="str">
        <f t="shared" si="99"/>
        <v/>
      </c>
      <c r="AA140" s="75" t="str">
        <f t="shared" si="100"/>
        <v/>
      </c>
      <c r="AB140" s="75" t="str">
        <f t="shared" si="116"/>
        <v/>
      </c>
      <c r="AC140" s="60">
        <f t="shared" si="117"/>
        <v>1</v>
      </c>
      <c r="AF140" s="60" t="str">
        <f t="shared" si="91"/>
        <v/>
      </c>
      <c r="AG140" s="60">
        <f t="shared" si="101"/>
        <v>9</v>
      </c>
      <c r="AI140" s="60" t="str">
        <f t="shared" si="102"/>
        <v/>
      </c>
      <c r="AJ140" s="60">
        <f t="shared" si="118"/>
        <v>1</v>
      </c>
      <c r="AL140" s="60" t="str">
        <f t="shared" si="92"/>
        <v/>
      </c>
      <c r="AM140" s="60">
        <f t="shared" si="119"/>
        <v>1</v>
      </c>
      <c r="AO140" s="60" t="str">
        <f t="shared" si="93"/>
        <v/>
      </c>
      <c r="AP140" s="60">
        <f t="shared" si="120"/>
        <v>6</v>
      </c>
      <c r="AR140" s="60" t="str">
        <f>IF(ISNUMBER(SMALL(#REF!,ROW()-2)),SMALL(#REF!,ROW()-2),"")</f>
        <v/>
      </c>
      <c r="AS140" s="60">
        <f t="shared" si="121"/>
        <v>1</v>
      </c>
      <c r="AU140" s="111"/>
      <c r="AV140" s="61" t="str">
        <f t="shared" si="94"/>
        <v/>
      </c>
      <c r="AX140" s="107"/>
      <c r="AY140" s="91"/>
      <c r="AZ140" s="107"/>
      <c r="BA140" s="60" t="str">
        <f t="shared" si="95"/>
        <v/>
      </c>
      <c r="BB140" s="60">
        <f t="shared" si="103"/>
        <v>1</v>
      </c>
      <c r="BC140" s="107"/>
      <c r="BE140" s="60" t="str">
        <f t="shared" si="104"/>
        <v/>
      </c>
      <c r="BF140" s="60">
        <f t="shared" si="105"/>
        <v>1</v>
      </c>
      <c r="BI140" s="107"/>
      <c r="BJ140" s="116"/>
      <c r="BK140" s="121"/>
      <c r="BL140" s="116"/>
      <c r="BM140" s="116"/>
      <c r="BN140" s="122"/>
      <c r="BO140" s="116"/>
      <c r="BP140" s="122"/>
      <c r="BQ140" s="126"/>
      <c r="BR140" s="126"/>
      <c r="BS140" s="75" t="str">
        <f t="shared" si="106"/>
        <v/>
      </c>
      <c r="BT140" s="60">
        <f t="shared" si="107"/>
        <v>1</v>
      </c>
      <c r="BW140" s="60" t="str">
        <f t="shared" si="108"/>
        <v/>
      </c>
      <c r="BX140" s="60">
        <f t="shared" si="109"/>
        <v>3</v>
      </c>
      <c r="BZ140" s="59" t="str">
        <f t="shared" si="110"/>
        <v xml:space="preserve"> </v>
      </c>
      <c r="CD140" s="59"/>
      <c r="CE140" s="59"/>
      <c r="CF140" s="59" t="str">
        <f t="shared" si="111"/>
        <v xml:space="preserve"> </v>
      </c>
      <c r="CG140" s="104"/>
      <c r="CH140" s="68" t="str">
        <f t="shared" si="112"/>
        <v/>
      </c>
      <c r="CI140" s="59"/>
      <c r="CJ140" s="59"/>
      <c r="CK140" s="59"/>
      <c r="CL140" s="95"/>
      <c r="CM140" s="95"/>
      <c r="CN140" s="95"/>
      <c r="CO140" s="95"/>
      <c r="CP140" s="95"/>
      <c r="CQ140" s="95"/>
      <c r="CR140" s="95"/>
      <c r="CS140" s="95"/>
      <c r="CT140" s="95"/>
      <c r="CU140" s="95"/>
      <c r="CV140" s="95"/>
      <c r="CW140" s="95"/>
    </row>
    <row r="141" spans="1:101" ht="12" customHeight="1">
      <c r="A141" s="15"/>
      <c r="B141" s="13" t="str">
        <f t="shared" si="88"/>
        <v/>
      </c>
      <c r="C141" s="27" t="str">
        <f>CONCATENATE(B143,"A")</f>
        <v>47A</v>
      </c>
      <c r="D141" s="52"/>
      <c r="E141" s="131"/>
      <c r="F141" s="34"/>
      <c r="G141" s="8" t="str">
        <f t="shared" si="89"/>
        <v/>
      </c>
      <c r="H141" s="34"/>
      <c r="I141" s="8" t="str">
        <f t="shared" si="96"/>
        <v/>
      </c>
      <c r="J141" s="38"/>
      <c r="K141" s="8" t="str">
        <f t="shared" si="97"/>
        <v/>
      </c>
      <c r="L141" s="34"/>
      <c r="M141" s="29" t="str">
        <f t="shared" si="90"/>
        <v/>
      </c>
      <c r="N141" s="113"/>
      <c r="O141" s="114" t="str">
        <f>IF(ISBLANK(N141),"",IF(N141=0,$CF$2,CG141))</f>
        <v/>
      </c>
      <c r="P141" s="114" t="str">
        <f>IF(ISNUMBER(O141),IF(ISNUMBER(O141),IF(ISNUMBER(O141),O141+G141+G142+G143+I141+I142+I143+K141+K142+K143+M141+M142+M143,""),""),"")</f>
        <v/>
      </c>
      <c r="Q141" s="112" t="str">
        <f>IF(ISNUMBER(P141),VLOOKUP(BQ141,BS:BT,2,FALSE),"")</f>
        <v/>
      </c>
      <c r="R141" s="19" t="str">
        <f t="shared" si="98"/>
        <v/>
      </c>
      <c r="S141" s="9" t="str">
        <f t="shared" si="122"/>
        <v/>
      </c>
      <c r="T141" s="83"/>
      <c r="U141" s="59"/>
      <c r="V141" s="59"/>
      <c r="W141" s="58" t="str">
        <f t="shared" si="113"/>
        <v/>
      </c>
      <c r="X141" s="73" t="str">
        <f t="shared" si="114"/>
        <v/>
      </c>
      <c r="Y141" s="74" t="str">
        <f t="shared" si="115"/>
        <v/>
      </c>
      <c r="Z141" s="77" t="str">
        <f t="shared" si="99"/>
        <v/>
      </c>
      <c r="AA141" s="75" t="str">
        <f t="shared" si="100"/>
        <v/>
      </c>
      <c r="AB141" s="75" t="str">
        <f t="shared" si="116"/>
        <v/>
      </c>
      <c r="AC141" s="60">
        <f t="shared" si="117"/>
        <v>1</v>
      </c>
      <c r="AF141" s="60" t="str">
        <f t="shared" si="91"/>
        <v/>
      </c>
      <c r="AG141" s="60">
        <f t="shared" si="101"/>
        <v>9</v>
      </c>
      <c r="AI141" s="60" t="str">
        <f t="shared" si="102"/>
        <v/>
      </c>
      <c r="AJ141" s="60">
        <f t="shared" si="118"/>
        <v>1</v>
      </c>
      <c r="AL141" s="60" t="str">
        <f t="shared" si="92"/>
        <v/>
      </c>
      <c r="AM141" s="60">
        <f t="shared" si="119"/>
        <v>1</v>
      </c>
      <c r="AO141" s="60" t="str">
        <f t="shared" si="93"/>
        <v/>
      </c>
      <c r="AP141" s="60">
        <f t="shared" si="120"/>
        <v>6</v>
      </c>
      <c r="AR141" s="60" t="str">
        <f>IF(ISNUMBER(SMALL(#REF!,ROW()-2)),SMALL(#REF!,ROW()-2),"")</f>
        <v/>
      </c>
      <c r="AS141" s="60">
        <f t="shared" si="121"/>
        <v>1</v>
      </c>
      <c r="AU141" s="111" t="e">
        <f>IF(#REF!,#REF!+0,)</f>
        <v>#REF!</v>
      </c>
      <c r="AV141" s="61" t="str">
        <f t="shared" si="94"/>
        <v/>
      </c>
      <c r="AX141" s="107" t="str">
        <f>IF(ISNUMBER(AU141),VLOOKUP(AU141,AV:AW,2,FALSE),"")</f>
        <v/>
      </c>
      <c r="AY141" s="91"/>
      <c r="AZ141" s="107" t="str">
        <f>P141</f>
        <v/>
      </c>
      <c r="BA141" s="60" t="str">
        <f t="shared" si="95"/>
        <v/>
      </c>
      <c r="BB141" s="60">
        <f t="shared" si="103"/>
        <v>1</v>
      </c>
      <c r="BC141" s="107" t="str">
        <f>IF(ISNUMBER(AZ141),VLOOKUP(AZ141,BA:BB,2,FALSE),"")</f>
        <v/>
      </c>
      <c r="BE141" s="60" t="str">
        <f t="shared" si="104"/>
        <v/>
      </c>
      <c r="BF141" s="60">
        <f t="shared" si="105"/>
        <v>1</v>
      </c>
      <c r="BI141" s="107" t="str">
        <f>P141</f>
        <v/>
      </c>
      <c r="BJ141" s="116">
        <f>SUM(G141,G142,G143)</f>
        <v>0</v>
      </c>
      <c r="BK141" s="121">
        <f>SUM(I141,I142,I143)</f>
        <v>0</v>
      </c>
      <c r="BL141" s="122">
        <f>SUM(M141,M142,M143)</f>
        <v>0</v>
      </c>
      <c r="BM141" s="122" t="str">
        <f>O141</f>
        <v/>
      </c>
      <c r="BN141" s="122" t="e">
        <f>#REF!</f>
        <v>#REF!</v>
      </c>
      <c r="BO141" s="122">
        <f>SUM(K141,K142,K143)</f>
        <v>0</v>
      </c>
      <c r="BP141" s="122" t="e">
        <f>#REF!</f>
        <v>#REF!</v>
      </c>
      <c r="BQ141" s="126" t="str">
        <f>IF(ISNUMBER(P141),CONCATENATE(BI141+100,BJ141+100,BK141+100,BO141+100,BL141+100,BM141+100)+0,"")</f>
        <v/>
      </c>
      <c r="BR141" s="126" t="str">
        <f>IF(ISNUMBER(SMALL(BQ:BQ,ROW()-2)),SMALL(BQ:BQ,ROW()-2),"")</f>
        <v/>
      </c>
      <c r="BS141" s="75" t="str">
        <f t="shared" si="106"/>
        <v/>
      </c>
      <c r="BT141" s="60">
        <f t="shared" si="107"/>
        <v>1</v>
      </c>
      <c r="BW141" s="60" t="str">
        <f t="shared" si="108"/>
        <v/>
      </c>
      <c r="BX141" s="60">
        <f t="shared" si="109"/>
        <v>3</v>
      </c>
      <c r="BZ141" s="59" t="str">
        <f t="shared" si="110"/>
        <v xml:space="preserve"> </v>
      </c>
      <c r="CD141" s="59"/>
      <c r="CE141" s="59"/>
      <c r="CF141" s="59" t="str">
        <f t="shared" si="111"/>
        <v xml:space="preserve"> </v>
      </c>
      <c r="CG141" s="102" t="str">
        <f>VLOOKUP(N141,AO:AP,2,FALSE)</f>
        <v xml:space="preserve"> </v>
      </c>
      <c r="CH141" s="68" t="str">
        <f t="shared" si="112"/>
        <v/>
      </c>
      <c r="CI141" s="59"/>
      <c r="CJ141" s="59"/>
      <c r="CK141" s="59"/>
      <c r="CL141" s="95"/>
      <c r="CM141" s="95"/>
      <c r="CN141" s="95"/>
      <c r="CO141" s="95"/>
      <c r="CP141" s="95"/>
      <c r="CQ141" s="95"/>
      <c r="CR141" s="95"/>
      <c r="CS141" s="95"/>
      <c r="CT141" s="95"/>
      <c r="CU141" s="95"/>
      <c r="CV141" s="95"/>
      <c r="CW141" s="95"/>
    </row>
    <row r="142" spans="1:101" ht="12" customHeight="1">
      <c r="A142" s="15"/>
      <c r="B142" s="13" t="str">
        <f t="shared" si="88"/>
        <v/>
      </c>
      <c r="C142" s="27" t="str">
        <f>CONCATENATE(B143,"B")</f>
        <v>47B</v>
      </c>
      <c r="D142" s="52"/>
      <c r="E142" s="131"/>
      <c r="F142" s="34"/>
      <c r="G142" s="8" t="str">
        <f t="shared" si="89"/>
        <v/>
      </c>
      <c r="H142" s="34"/>
      <c r="I142" s="8" t="str">
        <f t="shared" si="96"/>
        <v/>
      </c>
      <c r="J142" s="38"/>
      <c r="K142" s="8" t="str">
        <f t="shared" si="97"/>
        <v/>
      </c>
      <c r="L142" s="34"/>
      <c r="M142" s="8" t="str">
        <f t="shared" si="90"/>
        <v/>
      </c>
      <c r="N142" s="113"/>
      <c r="O142" s="114"/>
      <c r="P142" s="114"/>
      <c r="Q142" s="112"/>
      <c r="R142" s="19" t="str">
        <f t="shared" si="98"/>
        <v/>
      </c>
      <c r="S142" s="9" t="str">
        <f t="shared" si="122"/>
        <v/>
      </c>
      <c r="T142" s="83"/>
      <c r="U142" s="59"/>
      <c r="V142" s="59"/>
      <c r="W142" s="58" t="str">
        <f t="shared" si="113"/>
        <v/>
      </c>
      <c r="X142" s="73" t="str">
        <f t="shared" si="114"/>
        <v/>
      </c>
      <c r="Y142" s="74" t="str">
        <f t="shared" si="115"/>
        <v/>
      </c>
      <c r="Z142" s="77" t="str">
        <f t="shared" si="99"/>
        <v/>
      </c>
      <c r="AA142" s="75" t="str">
        <f t="shared" si="100"/>
        <v/>
      </c>
      <c r="AB142" s="75" t="str">
        <f t="shared" si="116"/>
        <v/>
      </c>
      <c r="AC142" s="60">
        <f t="shared" si="117"/>
        <v>1</v>
      </c>
      <c r="AF142" s="60" t="str">
        <f t="shared" si="91"/>
        <v/>
      </c>
      <c r="AG142" s="60">
        <f t="shared" si="101"/>
        <v>9</v>
      </c>
      <c r="AI142" s="60" t="str">
        <f t="shared" si="102"/>
        <v/>
      </c>
      <c r="AJ142" s="60">
        <f t="shared" si="118"/>
        <v>1</v>
      </c>
      <c r="AL142" s="60" t="str">
        <f t="shared" si="92"/>
        <v/>
      </c>
      <c r="AM142" s="60">
        <f t="shared" si="119"/>
        <v>1</v>
      </c>
      <c r="AO142" s="60" t="str">
        <f t="shared" si="93"/>
        <v/>
      </c>
      <c r="AP142" s="60">
        <f t="shared" si="120"/>
        <v>6</v>
      </c>
      <c r="AR142" s="60" t="str">
        <f>IF(ISNUMBER(SMALL(#REF!,ROW()-2)),SMALL(#REF!,ROW()-2),"")</f>
        <v/>
      </c>
      <c r="AS142" s="60">
        <f t="shared" si="121"/>
        <v>1</v>
      </c>
      <c r="AU142" s="111"/>
      <c r="AV142" s="61" t="str">
        <f t="shared" si="94"/>
        <v/>
      </c>
      <c r="AX142" s="107"/>
      <c r="AY142" s="91"/>
      <c r="AZ142" s="107"/>
      <c r="BA142" s="60" t="str">
        <f t="shared" si="95"/>
        <v/>
      </c>
      <c r="BB142" s="60">
        <f t="shared" si="103"/>
        <v>1</v>
      </c>
      <c r="BC142" s="107"/>
      <c r="BE142" s="60" t="str">
        <f t="shared" si="104"/>
        <v/>
      </c>
      <c r="BF142" s="60">
        <f t="shared" si="105"/>
        <v>1</v>
      </c>
      <c r="BI142" s="107"/>
      <c r="BJ142" s="116"/>
      <c r="BK142" s="121"/>
      <c r="BL142" s="116"/>
      <c r="BM142" s="116"/>
      <c r="BN142" s="122"/>
      <c r="BO142" s="116"/>
      <c r="BP142" s="122"/>
      <c r="BQ142" s="126"/>
      <c r="BR142" s="126"/>
      <c r="BS142" s="75" t="str">
        <f t="shared" si="106"/>
        <v/>
      </c>
      <c r="BT142" s="60">
        <f t="shared" si="107"/>
        <v>1</v>
      </c>
      <c r="BW142" s="60" t="str">
        <f t="shared" si="108"/>
        <v/>
      </c>
      <c r="BX142" s="60">
        <f t="shared" si="109"/>
        <v>3</v>
      </c>
      <c r="BZ142" s="59" t="str">
        <f t="shared" si="110"/>
        <v xml:space="preserve"> </v>
      </c>
      <c r="CD142" s="59"/>
      <c r="CE142" s="59"/>
      <c r="CF142" s="59" t="str">
        <f t="shared" si="111"/>
        <v xml:space="preserve"> </v>
      </c>
      <c r="CG142" s="102"/>
      <c r="CH142" s="68" t="str">
        <f t="shared" si="112"/>
        <v/>
      </c>
      <c r="CI142" s="59"/>
      <c r="CJ142" s="59"/>
      <c r="CK142" s="59"/>
      <c r="CL142" s="95"/>
      <c r="CM142" s="95"/>
      <c r="CN142" s="95"/>
      <c r="CO142" s="95"/>
      <c r="CP142" s="95"/>
      <c r="CQ142" s="95"/>
      <c r="CR142" s="95"/>
      <c r="CS142" s="95"/>
      <c r="CT142" s="95"/>
      <c r="CU142" s="95"/>
      <c r="CV142" s="95"/>
      <c r="CW142" s="95"/>
    </row>
    <row r="143" spans="1:101" ht="12" customHeight="1">
      <c r="A143" s="15"/>
      <c r="B143" s="13">
        <f t="shared" si="88"/>
        <v>47</v>
      </c>
      <c r="C143" s="27" t="str">
        <f>CONCATENATE(B143,"C")</f>
        <v>47C</v>
      </c>
      <c r="D143" s="52"/>
      <c r="E143" s="131"/>
      <c r="F143" s="34"/>
      <c r="G143" s="8" t="str">
        <f t="shared" si="89"/>
        <v/>
      </c>
      <c r="H143" s="34"/>
      <c r="I143" s="8" t="str">
        <f t="shared" si="96"/>
        <v/>
      </c>
      <c r="J143" s="38"/>
      <c r="K143" s="8" t="str">
        <f t="shared" si="97"/>
        <v/>
      </c>
      <c r="L143" s="34"/>
      <c r="M143" s="8" t="str">
        <f t="shared" si="90"/>
        <v/>
      </c>
      <c r="N143" s="113"/>
      <c r="O143" s="114"/>
      <c r="P143" s="114"/>
      <c r="Q143" s="112"/>
      <c r="R143" s="19" t="str">
        <f t="shared" si="98"/>
        <v/>
      </c>
      <c r="S143" s="9" t="str">
        <f t="shared" si="122"/>
        <v/>
      </c>
      <c r="T143" s="83"/>
      <c r="U143" s="59"/>
      <c r="V143" s="59"/>
      <c r="W143" s="58" t="str">
        <f t="shared" si="113"/>
        <v/>
      </c>
      <c r="X143" s="73" t="str">
        <f t="shared" si="114"/>
        <v/>
      </c>
      <c r="Y143" s="74" t="str">
        <f t="shared" si="115"/>
        <v/>
      </c>
      <c r="Z143" s="77" t="str">
        <f t="shared" si="99"/>
        <v/>
      </c>
      <c r="AA143" s="75" t="str">
        <f t="shared" si="100"/>
        <v/>
      </c>
      <c r="AB143" s="75" t="str">
        <f t="shared" si="116"/>
        <v/>
      </c>
      <c r="AC143" s="60">
        <f t="shared" si="117"/>
        <v>1</v>
      </c>
      <c r="AF143" s="60" t="str">
        <f t="shared" si="91"/>
        <v/>
      </c>
      <c r="AG143" s="60">
        <f t="shared" si="101"/>
        <v>9</v>
      </c>
      <c r="AI143" s="60" t="str">
        <f t="shared" si="102"/>
        <v/>
      </c>
      <c r="AJ143" s="60">
        <f t="shared" si="118"/>
        <v>1</v>
      </c>
      <c r="AL143" s="60" t="str">
        <f t="shared" si="92"/>
        <v/>
      </c>
      <c r="AM143" s="60">
        <f t="shared" si="119"/>
        <v>1</v>
      </c>
      <c r="AO143" s="60" t="str">
        <f t="shared" si="93"/>
        <v/>
      </c>
      <c r="AP143" s="60">
        <f t="shared" si="120"/>
        <v>6</v>
      </c>
      <c r="AR143" s="60" t="str">
        <f>IF(ISNUMBER(SMALL(#REF!,ROW()-2)),SMALL(#REF!,ROW()-2),"")</f>
        <v/>
      </c>
      <c r="AS143" s="60">
        <f t="shared" si="121"/>
        <v>1</v>
      </c>
      <c r="AU143" s="111"/>
      <c r="AV143" s="61" t="str">
        <f t="shared" si="94"/>
        <v/>
      </c>
      <c r="AX143" s="107"/>
      <c r="AY143" s="91"/>
      <c r="AZ143" s="107"/>
      <c r="BA143" s="60" t="str">
        <f t="shared" si="95"/>
        <v/>
      </c>
      <c r="BB143" s="60">
        <f t="shared" si="103"/>
        <v>1</v>
      </c>
      <c r="BC143" s="107"/>
      <c r="BE143" s="60" t="str">
        <f t="shared" si="104"/>
        <v/>
      </c>
      <c r="BF143" s="60">
        <f t="shared" si="105"/>
        <v>1</v>
      </c>
      <c r="BI143" s="107"/>
      <c r="BJ143" s="116"/>
      <c r="BK143" s="121"/>
      <c r="BL143" s="116"/>
      <c r="BM143" s="116"/>
      <c r="BN143" s="122"/>
      <c r="BO143" s="116"/>
      <c r="BP143" s="122"/>
      <c r="BQ143" s="126"/>
      <c r="BR143" s="126"/>
      <c r="BS143" s="75" t="str">
        <f t="shared" si="106"/>
        <v/>
      </c>
      <c r="BT143" s="60">
        <f t="shared" si="107"/>
        <v>1</v>
      </c>
      <c r="BW143" s="60" t="str">
        <f t="shared" si="108"/>
        <v/>
      </c>
      <c r="BX143" s="60">
        <f t="shared" si="109"/>
        <v>3</v>
      </c>
      <c r="BZ143" s="59" t="str">
        <f t="shared" si="110"/>
        <v xml:space="preserve"> </v>
      </c>
      <c r="CD143" s="59"/>
      <c r="CE143" s="59"/>
      <c r="CF143" s="59" t="str">
        <f t="shared" si="111"/>
        <v xml:space="preserve"> </v>
      </c>
      <c r="CG143" s="103"/>
      <c r="CH143" s="68" t="str">
        <f t="shared" si="112"/>
        <v/>
      </c>
      <c r="CI143" s="59"/>
      <c r="CJ143" s="59"/>
      <c r="CK143" s="59"/>
      <c r="CL143" s="95"/>
      <c r="CM143" s="95"/>
      <c r="CN143" s="95"/>
      <c r="CO143" s="95"/>
      <c r="CP143" s="95"/>
      <c r="CQ143" s="95"/>
      <c r="CR143" s="95"/>
      <c r="CS143" s="95"/>
      <c r="CT143" s="95"/>
      <c r="CU143" s="95"/>
      <c r="CV143" s="95"/>
      <c r="CW143" s="95"/>
    </row>
    <row r="144" spans="1:101" ht="12" customHeight="1">
      <c r="A144" s="15"/>
      <c r="B144" s="13" t="str">
        <f t="shared" si="88"/>
        <v/>
      </c>
      <c r="C144" s="27" t="str">
        <f>CONCATENATE(B146,"A")</f>
        <v>48A</v>
      </c>
      <c r="D144" s="52"/>
      <c r="E144" s="131"/>
      <c r="F144" s="34"/>
      <c r="G144" s="8" t="str">
        <f t="shared" si="89"/>
        <v/>
      </c>
      <c r="H144" s="34"/>
      <c r="I144" s="8" t="str">
        <f t="shared" si="96"/>
        <v/>
      </c>
      <c r="J144" s="38"/>
      <c r="K144" s="8" t="str">
        <f t="shared" si="97"/>
        <v/>
      </c>
      <c r="L144" s="34"/>
      <c r="M144" s="19" t="str">
        <f t="shared" si="90"/>
        <v/>
      </c>
      <c r="N144" s="113"/>
      <c r="O144" s="115" t="str">
        <f>IF(ISBLANK(N144),"",IF(N144=0,$CF$2,CG144))</f>
        <v/>
      </c>
      <c r="P144" s="114" t="str">
        <f>IF(ISNUMBER(O144),IF(ISNUMBER(O144),IF(ISNUMBER(O144),O144+G144+G145+G146+I144+I145+I146+K144+K145+K146+M144+M145+M146,""),""),"")</f>
        <v/>
      </c>
      <c r="Q144" s="112" t="str">
        <f>IF(ISNUMBER(P144),VLOOKUP(BQ144,BS:BT,2,FALSE),"")</f>
        <v/>
      </c>
      <c r="R144" s="19" t="str">
        <f t="shared" si="98"/>
        <v/>
      </c>
      <c r="S144" s="20" t="str">
        <f t="shared" si="122"/>
        <v/>
      </c>
      <c r="T144" s="83"/>
      <c r="U144" s="59"/>
      <c r="V144" s="59"/>
      <c r="W144" s="58" t="str">
        <f t="shared" si="113"/>
        <v/>
      </c>
      <c r="X144" s="73" t="str">
        <f t="shared" si="114"/>
        <v/>
      </c>
      <c r="Y144" s="74" t="str">
        <f t="shared" si="115"/>
        <v/>
      </c>
      <c r="Z144" s="77" t="str">
        <f t="shared" si="99"/>
        <v/>
      </c>
      <c r="AA144" s="75" t="str">
        <f t="shared" si="100"/>
        <v/>
      </c>
      <c r="AB144" s="75" t="str">
        <f t="shared" si="116"/>
        <v/>
      </c>
      <c r="AC144" s="60">
        <f t="shared" si="117"/>
        <v>1</v>
      </c>
      <c r="AF144" s="60" t="str">
        <f t="shared" si="91"/>
        <v/>
      </c>
      <c r="AG144" s="60">
        <f t="shared" si="101"/>
        <v>9</v>
      </c>
      <c r="AI144" s="60" t="str">
        <f t="shared" si="102"/>
        <v/>
      </c>
      <c r="AJ144" s="60">
        <f t="shared" si="118"/>
        <v>1</v>
      </c>
      <c r="AL144" s="60" t="str">
        <f t="shared" si="92"/>
        <v/>
      </c>
      <c r="AM144" s="60">
        <f t="shared" si="119"/>
        <v>1</v>
      </c>
      <c r="AO144" s="60" t="str">
        <f t="shared" si="93"/>
        <v/>
      </c>
      <c r="AP144" s="60">
        <f t="shared" si="120"/>
        <v>6</v>
      </c>
      <c r="AR144" s="60" t="str">
        <f>IF(ISNUMBER(SMALL(#REF!,ROW()-2)),SMALL(#REF!,ROW()-2),"")</f>
        <v/>
      </c>
      <c r="AS144" s="60">
        <f t="shared" si="121"/>
        <v>1</v>
      </c>
      <c r="AU144" s="111" t="e">
        <f>IF(#REF!,#REF!+0,)</f>
        <v>#REF!</v>
      </c>
      <c r="AV144" s="61" t="str">
        <f t="shared" si="94"/>
        <v/>
      </c>
      <c r="AX144" s="107" t="str">
        <f>IF(ISNUMBER(AU144),VLOOKUP(AU144,AV:AW,2,FALSE),"")</f>
        <v/>
      </c>
      <c r="AY144" s="91"/>
      <c r="AZ144" s="107" t="str">
        <f>P144</f>
        <v/>
      </c>
      <c r="BA144" s="60" t="str">
        <f t="shared" si="95"/>
        <v/>
      </c>
      <c r="BB144" s="60">
        <f t="shared" si="103"/>
        <v>1</v>
      </c>
      <c r="BC144" s="107" t="str">
        <f>IF(ISNUMBER(AZ144),VLOOKUP(AZ144,BA:BB,2,FALSE),"")</f>
        <v/>
      </c>
      <c r="BE144" s="60" t="str">
        <f t="shared" si="104"/>
        <v/>
      </c>
      <c r="BF144" s="60">
        <f t="shared" si="105"/>
        <v>1</v>
      </c>
      <c r="BI144" s="107" t="str">
        <f>P144</f>
        <v/>
      </c>
      <c r="BJ144" s="116">
        <f>SUM(G144,G145,G146)</f>
        <v>0</v>
      </c>
      <c r="BK144" s="121">
        <f>SUM(I144,I145,I146)</f>
        <v>0</v>
      </c>
      <c r="BL144" s="122">
        <f>SUM(M144,M145,M146)</f>
        <v>0</v>
      </c>
      <c r="BM144" s="122" t="str">
        <f>O144</f>
        <v/>
      </c>
      <c r="BN144" s="122" t="e">
        <f>#REF!</f>
        <v>#REF!</v>
      </c>
      <c r="BO144" s="122">
        <f>SUM(K144,K145,K146)</f>
        <v>0</v>
      </c>
      <c r="BP144" s="122" t="e">
        <f>#REF!</f>
        <v>#REF!</v>
      </c>
      <c r="BQ144" s="126" t="str">
        <f>IF(ISNUMBER(P144),CONCATENATE(BI144+100,BJ144+100,BK144+100,BO144+100,BL144+100,BM144+100)+0,"")</f>
        <v/>
      </c>
      <c r="BR144" s="126" t="str">
        <f>IF(ISNUMBER(SMALL(BQ:BQ,ROW()-2)),SMALL(BQ:BQ,ROW()-2),"")</f>
        <v/>
      </c>
      <c r="BS144" s="75" t="str">
        <f t="shared" si="106"/>
        <v/>
      </c>
      <c r="BT144" s="60">
        <f t="shared" si="107"/>
        <v>1</v>
      </c>
      <c r="BW144" s="60" t="str">
        <f t="shared" si="108"/>
        <v/>
      </c>
      <c r="BX144" s="60">
        <f t="shared" si="109"/>
        <v>3</v>
      </c>
      <c r="BZ144" s="59" t="str">
        <f t="shared" si="110"/>
        <v xml:space="preserve"> </v>
      </c>
      <c r="CD144" s="59"/>
      <c r="CE144" s="59"/>
      <c r="CF144" s="59" t="str">
        <f t="shared" si="111"/>
        <v xml:space="preserve"> </v>
      </c>
      <c r="CG144" s="104" t="str">
        <f>VLOOKUP(N144,AO:AP,2,FALSE)</f>
        <v xml:space="preserve"> </v>
      </c>
      <c r="CH144" s="68" t="str">
        <f t="shared" si="112"/>
        <v/>
      </c>
      <c r="CI144" s="59"/>
      <c r="CJ144" s="59"/>
      <c r="CK144" s="59"/>
      <c r="CL144" s="95"/>
      <c r="CM144" s="95"/>
      <c r="CN144" s="95"/>
      <c r="CO144" s="95"/>
      <c r="CP144" s="95"/>
      <c r="CQ144" s="95"/>
      <c r="CR144" s="95"/>
      <c r="CS144" s="95"/>
      <c r="CT144" s="95"/>
      <c r="CU144" s="95"/>
      <c r="CV144" s="95"/>
      <c r="CW144" s="95"/>
    </row>
    <row r="145" spans="1:102" ht="12" customHeight="1">
      <c r="A145" s="15"/>
      <c r="B145" s="13" t="str">
        <f t="shared" si="88"/>
        <v/>
      </c>
      <c r="C145" s="27" t="str">
        <f>CONCATENATE(B146,"B")</f>
        <v>48B</v>
      </c>
      <c r="D145" s="52"/>
      <c r="E145" s="131"/>
      <c r="F145" s="34"/>
      <c r="G145" s="8" t="str">
        <f t="shared" si="89"/>
        <v/>
      </c>
      <c r="H145" s="34"/>
      <c r="I145" s="8" t="str">
        <f t="shared" si="96"/>
        <v/>
      </c>
      <c r="J145" s="38"/>
      <c r="K145" s="8" t="str">
        <f t="shared" si="97"/>
        <v/>
      </c>
      <c r="L145" s="34"/>
      <c r="M145" s="19" t="str">
        <f t="shared" si="90"/>
        <v/>
      </c>
      <c r="N145" s="113"/>
      <c r="O145" s="115"/>
      <c r="P145" s="114"/>
      <c r="Q145" s="112"/>
      <c r="R145" s="19" t="str">
        <f t="shared" si="98"/>
        <v/>
      </c>
      <c r="S145" s="20" t="str">
        <f t="shared" si="122"/>
        <v/>
      </c>
      <c r="T145" s="83"/>
      <c r="U145" s="59"/>
      <c r="V145" s="59"/>
      <c r="W145" s="58" t="str">
        <f t="shared" si="113"/>
        <v/>
      </c>
      <c r="X145" s="73" t="str">
        <f t="shared" si="114"/>
        <v/>
      </c>
      <c r="Y145" s="74" t="str">
        <f t="shared" si="115"/>
        <v/>
      </c>
      <c r="Z145" s="77" t="str">
        <f t="shared" si="99"/>
        <v/>
      </c>
      <c r="AA145" s="75" t="str">
        <f t="shared" si="100"/>
        <v/>
      </c>
      <c r="AB145" s="75" t="str">
        <f t="shared" si="116"/>
        <v/>
      </c>
      <c r="AC145" s="60">
        <f t="shared" si="117"/>
        <v>1</v>
      </c>
      <c r="AF145" s="60" t="str">
        <f t="shared" si="91"/>
        <v/>
      </c>
      <c r="AG145" s="60">
        <f t="shared" si="101"/>
        <v>9</v>
      </c>
      <c r="AI145" s="60" t="str">
        <f t="shared" si="102"/>
        <v/>
      </c>
      <c r="AJ145" s="60">
        <f t="shared" si="118"/>
        <v>1</v>
      </c>
      <c r="AL145" s="60" t="str">
        <f t="shared" si="92"/>
        <v/>
      </c>
      <c r="AM145" s="60">
        <f t="shared" si="119"/>
        <v>1</v>
      </c>
      <c r="AO145" s="60" t="str">
        <f t="shared" si="93"/>
        <v/>
      </c>
      <c r="AP145" s="60">
        <f t="shared" si="120"/>
        <v>6</v>
      </c>
      <c r="AR145" s="60" t="str">
        <f>IF(ISNUMBER(SMALL(#REF!,ROW()-2)),SMALL(#REF!,ROW()-2),"")</f>
        <v/>
      </c>
      <c r="AS145" s="60">
        <f t="shared" si="121"/>
        <v>1</v>
      </c>
      <c r="AU145" s="111"/>
      <c r="AV145" s="61" t="str">
        <f t="shared" si="94"/>
        <v/>
      </c>
      <c r="AX145" s="107"/>
      <c r="AY145" s="91"/>
      <c r="AZ145" s="107"/>
      <c r="BA145" s="60" t="str">
        <f t="shared" si="95"/>
        <v/>
      </c>
      <c r="BB145" s="60">
        <f t="shared" si="103"/>
        <v>1</v>
      </c>
      <c r="BC145" s="107"/>
      <c r="BE145" s="60" t="str">
        <f t="shared" si="104"/>
        <v/>
      </c>
      <c r="BF145" s="60">
        <f t="shared" si="105"/>
        <v>1</v>
      </c>
      <c r="BI145" s="107"/>
      <c r="BJ145" s="116"/>
      <c r="BK145" s="121"/>
      <c r="BL145" s="116"/>
      <c r="BM145" s="116"/>
      <c r="BN145" s="122"/>
      <c r="BO145" s="116"/>
      <c r="BP145" s="122"/>
      <c r="BQ145" s="126"/>
      <c r="BR145" s="126"/>
      <c r="BS145" s="75" t="str">
        <f t="shared" si="106"/>
        <v/>
      </c>
      <c r="BT145" s="60">
        <f t="shared" si="107"/>
        <v>1</v>
      </c>
      <c r="BW145" s="60" t="str">
        <f t="shared" si="108"/>
        <v/>
      </c>
      <c r="BX145" s="60">
        <f t="shared" si="109"/>
        <v>3</v>
      </c>
      <c r="BZ145" s="59" t="str">
        <f t="shared" si="110"/>
        <v xml:space="preserve"> </v>
      </c>
      <c r="CD145" s="59"/>
      <c r="CE145" s="59"/>
      <c r="CF145" s="59" t="str">
        <f t="shared" si="111"/>
        <v xml:space="preserve"> </v>
      </c>
      <c r="CG145" s="104"/>
      <c r="CH145" s="68" t="str">
        <f t="shared" si="112"/>
        <v/>
      </c>
      <c r="CI145" s="59"/>
      <c r="CJ145" s="59"/>
      <c r="CK145" s="59"/>
      <c r="CL145" s="95"/>
      <c r="CM145" s="95"/>
      <c r="CN145" s="95"/>
      <c r="CO145" s="95"/>
      <c r="CP145" s="95"/>
      <c r="CQ145" s="95"/>
      <c r="CR145" s="95"/>
      <c r="CS145" s="95"/>
      <c r="CT145" s="95"/>
      <c r="CU145" s="95"/>
      <c r="CV145" s="95"/>
      <c r="CW145" s="95"/>
    </row>
    <row r="146" spans="1:102" ht="12" customHeight="1">
      <c r="A146" s="15"/>
      <c r="B146" s="13">
        <f t="shared" si="88"/>
        <v>48</v>
      </c>
      <c r="C146" s="27" t="str">
        <f>CONCATENATE(B146,"C")</f>
        <v>48C</v>
      </c>
      <c r="D146" s="52"/>
      <c r="E146" s="131"/>
      <c r="F146" s="34"/>
      <c r="G146" s="8" t="str">
        <f t="shared" si="89"/>
        <v/>
      </c>
      <c r="H146" s="34"/>
      <c r="I146" s="8" t="str">
        <f t="shared" si="96"/>
        <v/>
      </c>
      <c r="J146" s="38"/>
      <c r="K146" s="8" t="str">
        <f t="shared" si="97"/>
        <v/>
      </c>
      <c r="L146" s="34"/>
      <c r="M146" s="19" t="str">
        <f t="shared" si="90"/>
        <v/>
      </c>
      <c r="N146" s="113"/>
      <c r="O146" s="115"/>
      <c r="P146" s="114"/>
      <c r="Q146" s="112"/>
      <c r="R146" s="19" t="str">
        <f t="shared" si="98"/>
        <v/>
      </c>
      <c r="S146" s="20" t="str">
        <f t="shared" si="122"/>
        <v/>
      </c>
      <c r="T146" s="83"/>
      <c r="U146" s="59"/>
      <c r="V146" s="59"/>
      <c r="W146" s="58" t="str">
        <f t="shared" si="113"/>
        <v/>
      </c>
      <c r="X146" s="73" t="str">
        <f t="shared" si="114"/>
        <v/>
      </c>
      <c r="Y146" s="74" t="str">
        <f t="shared" si="115"/>
        <v/>
      </c>
      <c r="Z146" s="77" t="str">
        <f t="shared" si="99"/>
        <v/>
      </c>
      <c r="AA146" s="75" t="str">
        <f t="shared" si="100"/>
        <v/>
      </c>
      <c r="AB146" s="75" t="str">
        <f t="shared" si="116"/>
        <v/>
      </c>
      <c r="AC146" s="60">
        <f t="shared" si="117"/>
        <v>1</v>
      </c>
      <c r="AF146" s="60" t="str">
        <f t="shared" si="91"/>
        <v/>
      </c>
      <c r="AG146" s="60">
        <f t="shared" si="101"/>
        <v>9</v>
      </c>
      <c r="AI146" s="60" t="str">
        <f t="shared" si="102"/>
        <v/>
      </c>
      <c r="AJ146" s="60">
        <f t="shared" si="118"/>
        <v>1</v>
      </c>
      <c r="AL146" s="60" t="str">
        <f t="shared" si="92"/>
        <v/>
      </c>
      <c r="AM146" s="60">
        <f t="shared" si="119"/>
        <v>1</v>
      </c>
      <c r="AO146" s="60" t="str">
        <f t="shared" si="93"/>
        <v/>
      </c>
      <c r="AP146" s="60">
        <f t="shared" si="120"/>
        <v>6</v>
      </c>
      <c r="AR146" s="60" t="str">
        <f>IF(ISNUMBER(SMALL(#REF!,ROW()-2)),SMALL(#REF!,ROW()-2),"")</f>
        <v/>
      </c>
      <c r="AS146" s="60">
        <f t="shared" si="121"/>
        <v>1</v>
      </c>
      <c r="AU146" s="111"/>
      <c r="AV146" s="61" t="str">
        <f t="shared" si="94"/>
        <v/>
      </c>
      <c r="AX146" s="107"/>
      <c r="AY146" s="91"/>
      <c r="AZ146" s="107"/>
      <c r="BA146" s="60" t="str">
        <f t="shared" si="95"/>
        <v/>
      </c>
      <c r="BB146" s="60">
        <f t="shared" si="103"/>
        <v>1</v>
      </c>
      <c r="BC146" s="107"/>
      <c r="BE146" s="60" t="str">
        <f t="shared" si="104"/>
        <v/>
      </c>
      <c r="BF146" s="60">
        <f t="shared" si="105"/>
        <v>1</v>
      </c>
      <c r="BI146" s="107"/>
      <c r="BJ146" s="116"/>
      <c r="BK146" s="121"/>
      <c r="BL146" s="116"/>
      <c r="BM146" s="116"/>
      <c r="BN146" s="122"/>
      <c r="BO146" s="116"/>
      <c r="BP146" s="122"/>
      <c r="BQ146" s="126"/>
      <c r="BR146" s="126"/>
      <c r="BS146" s="75" t="str">
        <f t="shared" si="106"/>
        <v/>
      </c>
      <c r="BT146" s="60">
        <f t="shared" si="107"/>
        <v>1</v>
      </c>
      <c r="BW146" s="60" t="str">
        <f t="shared" si="108"/>
        <v/>
      </c>
      <c r="BX146" s="60">
        <f t="shared" si="109"/>
        <v>3</v>
      </c>
      <c r="BZ146" s="59" t="str">
        <f t="shared" si="110"/>
        <v xml:space="preserve"> </v>
      </c>
      <c r="CD146" s="59"/>
      <c r="CE146" s="59"/>
      <c r="CF146" s="59" t="str">
        <f t="shared" si="111"/>
        <v xml:space="preserve"> </v>
      </c>
      <c r="CG146" s="104"/>
      <c r="CH146" s="68" t="str">
        <f t="shared" si="112"/>
        <v/>
      </c>
      <c r="CI146" s="59"/>
      <c r="CJ146" s="59"/>
      <c r="CK146" s="59"/>
      <c r="CL146" s="95"/>
      <c r="CM146" s="95"/>
      <c r="CN146" s="95"/>
      <c r="CO146" s="95"/>
      <c r="CP146" s="95"/>
      <c r="CQ146" s="95"/>
      <c r="CR146" s="95"/>
      <c r="CS146" s="95"/>
      <c r="CT146" s="95"/>
      <c r="CU146" s="95"/>
      <c r="CV146" s="95"/>
      <c r="CW146" s="95"/>
    </row>
    <row r="147" spans="1:102" ht="12" customHeight="1">
      <c r="A147" s="15"/>
      <c r="B147" s="13" t="str">
        <f t="shared" si="88"/>
        <v/>
      </c>
      <c r="C147" s="27" t="str">
        <f>CONCATENATE(B149,"A")</f>
        <v>49A</v>
      </c>
      <c r="D147" s="52"/>
      <c r="E147" s="131"/>
      <c r="F147" s="34"/>
      <c r="G147" s="8" t="str">
        <f t="shared" si="89"/>
        <v/>
      </c>
      <c r="H147" s="34"/>
      <c r="I147" s="8" t="str">
        <f t="shared" si="96"/>
        <v/>
      </c>
      <c r="J147" s="38"/>
      <c r="K147" s="8" t="str">
        <f t="shared" si="97"/>
        <v/>
      </c>
      <c r="L147" s="34"/>
      <c r="M147" s="29" t="str">
        <f t="shared" si="90"/>
        <v/>
      </c>
      <c r="N147" s="113"/>
      <c r="O147" s="114" t="str">
        <f>IF(ISBLANK(N147),"",IF(N147=0,$CF$2,CG147))</f>
        <v/>
      </c>
      <c r="P147" s="114" t="str">
        <f>IF(ISNUMBER(O147),IF(ISNUMBER(O147),IF(ISNUMBER(O147),O147+G147+G148+G149+I147+I148+I149+K147+K148+K149+M147+M148+M149,""),""),"")</f>
        <v/>
      </c>
      <c r="Q147" s="112" t="str">
        <f>IF(ISNUMBER(P147),VLOOKUP(BQ147,BS:BT,2,FALSE),"")</f>
        <v/>
      </c>
      <c r="R147" s="19" t="str">
        <f t="shared" si="98"/>
        <v/>
      </c>
      <c r="S147" s="9" t="str">
        <f t="shared" si="122"/>
        <v/>
      </c>
      <c r="T147" s="83"/>
      <c r="U147" s="59"/>
      <c r="V147" s="59"/>
      <c r="W147" s="58" t="str">
        <f t="shared" si="113"/>
        <v/>
      </c>
      <c r="X147" s="73" t="str">
        <f t="shared" si="114"/>
        <v/>
      </c>
      <c r="Y147" s="74" t="str">
        <f t="shared" si="115"/>
        <v/>
      </c>
      <c r="Z147" s="77" t="str">
        <f t="shared" si="99"/>
        <v/>
      </c>
      <c r="AA147" s="75" t="str">
        <f t="shared" si="100"/>
        <v/>
      </c>
      <c r="AB147" s="75" t="str">
        <f t="shared" si="116"/>
        <v/>
      </c>
      <c r="AC147" s="60">
        <f t="shared" si="117"/>
        <v>1</v>
      </c>
      <c r="AF147" s="60" t="str">
        <f t="shared" si="91"/>
        <v/>
      </c>
      <c r="AG147" s="60">
        <f t="shared" si="101"/>
        <v>9</v>
      </c>
      <c r="AI147" s="60" t="str">
        <f t="shared" si="102"/>
        <v/>
      </c>
      <c r="AJ147" s="60">
        <f t="shared" si="118"/>
        <v>1</v>
      </c>
      <c r="AL147" s="60" t="str">
        <f t="shared" si="92"/>
        <v/>
      </c>
      <c r="AM147" s="60">
        <f t="shared" si="119"/>
        <v>1</v>
      </c>
      <c r="AO147" s="60" t="str">
        <f t="shared" si="93"/>
        <v/>
      </c>
      <c r="AP147" s="60">
        <f t="shared" si="120"/>
        <v>6</v>
      </c>
      <c r="AR147" s="60" t="str">
        <f>IF(ISNUMBER(SMALL(#REF!,ROW()-2)),SMALL(#REF!,ROW()-2),"")</f>
        <v/>
      </c>
      <c r="AS147" s="60">
        <f t="shared" si="121"/>
        <v>1</v>
      </c>
      <c r="AU147" s="111" t="e">
        <f>IF(#REF!,#REF!+0,)</f>
        <v>#REF!</v>
      </c>
      <c r="AV147" s="61" t="str">
        <f t="shared" si="94"/>
        <v/>
      </c>
      <c r="AX147" s="107" t="str">
        <f>IF(ISNUMBER(AU147),VLOOKUP(AU147,AV:AW,2,FALSE),"")</f>
        <v/>
      </c>
      <c r="AY147" s="91"/>
      <c r="AZ147" s="107" t="str">
        <f>P147</f>
        <v/>
      </c>
      <c r="BA147" s="60" t="str">
        <f t="shared" si="95"/>
        <v/>
      </c>
      <c r="BB147" s="60">
        <f t="shared" si="103"/>
        <v>1</v>
      </c>
      <c r="BC147" s="107" t="str">
        <f>IF(ISNUMBER(AZ147),VLOOKUP(AZ147,BA:BB,2,FALSE),"")</f>
        <v/>
      </c>
      <c r="BE147" s="60" t="str">
        <f t="shared" si="104"/>
        <v/>
      </c>
      <c r="BF147" s="60">
        <f t="shared" si="105"/>
        <v>1</v>
      </c>
      <c r="BI147" s="107" t="str">
        <f>P147</f>
        <v/>
      </c>
      <c r="BJ147" s="116">
        <f>SUM(G147,G148,G149)</f>
        <v>0</v>
      </c>
      <c r="BK147" s="121">
        <f>SUM(I147,I148,I149)</f>
        <v>0</v>
      </c>
      <c r="BL147" s="122">
        <f>SUM(M147,M148,M149)</f>
        <v>0</v>
      </c>
      <c r="BM147" s="122" t="str">
        <f>O147</f>
        <v/>
      </c>
      <c r="BN147" s="122" t="e">
        <f>#REF!</f>
        <v>#REF!</v>
      </c>
      <c r="BO147" s="122">
        <f>SUM(K147,K148,K149)</f>
        <v>0</v>
      </c>
      <c r="BP147" s="122" t="e">
        <f>#REF!</f>
        <v>#REF!</v>
      </c>
      <c r="BQ147" s="126" t="str">
        <f>IF(ISNUMBER(P147),CONCATENATE(BI147+100,BJ147+100,BK147+100,BO147+100,BL147+100,BM147+100)+0,"")</f>
        <v/>
      </c>
      <c r="BR147" s="126" t="str">
        <f>IF(ISNUMBER(SMALL(BQ:BQ,ROW()-2)),SMALL(BQ:BQ,ROW()-2),"")</f>
        <v/>
      </c>
      <c r="BS147" s="75" t="str">
        <f t="shared" si="106"/>
        <v/>
      </c>
      <c r="BT147" s="60">
        <f t="shared" si="107"/>
        <v>1</v>
      </c>
      <c r="BW147" s="60" t="str">
        <f t="shared" si="108"/>
        <v/>
      </c>
      <c r="BX147" s="60">
        <f t="shared" si="109"/>
        <v>3</v>
      </c>
      <c r="BZ147" s="59" t="str">
        <f t="shared" si="110"/>
        <v xml:space="preserve"> </v>
      </c>
      <c r="CD147" s="59"/>
      <c r="CE147" s="59"/>
      <c r="CF147" s="59" t="str">
        <f t="shared" si="111"/>
        <v xml:space="preserve"> </v>
      </c>
      <c r="CG147" s="102" t="str">
        <f>VLOOKUP(N147,AO:AP,2,FALSE)</f>
        <v xml:space="preserve"> </v>
      </c>
      <c r="CH147" s="68" t="str">
        <f t="shared" si="112"/>
        <v/>
      </c>
      <c r="CI147" s="59"/>
      <c r="CJ147" s="59"/>
      <c r="CK147" s="59"/>
      <c r="CL147" s="95"/>
      <c r="CM147" s="95"/>
      <c r="CN147" s="95"/>
      <c r="CO147" s="95"/>
      <c r="CP147" s="95"/>
      <c r="CQ147" s="95"/>
      <c r="CR147" s="95"/>
      <c r="CS147" s="95"/>
      <c r="CT147" s="95"/>
      <c r="CU147" s="95"/>
      <c r="CV147" s="95"/>
      <c r="CW147" s="95"/>
    </row>
    <row r="148" spans="1:102" ht="12" customHeight="1">
      <c r="A148" s="15"/>
      <c r="B148" s="13" t="str">
        <f t="shared" si="88"/>
        <v/>
      </c>
      <c r="C148" s="27" t="str">
        <f>CONCATENATE(B149,"B")</f>
        <v>49B</v>
      </c>
      <c r="D148" s="52"/>
      <c r="E148" s="131"/>
      <c r="F148" s="34"/>
      <c r="G148" s="8" t="str">
        <f t="shared" si="89"/>
        <v/>
      </c>
      <c r="H148" s="34"/>
      <c r="I148" s="8" t="str">
        <f t="shared" si="96"/>
        <v/>
      </c>
      <c r="J148" s="38"/>
      <c r="K148" s="8" t="str">
        <f t="shared" si="97"/>
        <v/>
      </c>
      <c r="L148" s="34"/>
      <c r="M148" s="8" t="str">
        <f t="shared" si="90"/>
        <v/>
      </c>
      <c r="N148" s="113"/>
      <c r="O148" s="114"/>
      <c r="P148" s="114"/>
      <c r="Q148" s="112"/>
      <c r="R148" s="19" t="str">
        <f t="shared" si="98"/>
        <v/>
      </c>
      <c r="S148" s="9" t="str">
        <f t="shared" si="122"/>
        <v/>
      </c>
      <c r="T148" s="83"/>
      <c r="U148" s="59"/>
      <c r="V148" s="59"/>
      <c r="W148" s="58" t="str">
        <f t="shared" si="113"/>
        <v/>
      </c>
      <c r="X148" s="73" t="str">
        <f t="shared" si="114"/>
        <v/>
      </c>
      <c r="Y148" s="74" t="str">
        <f t="shared" si="115"/>
        <v/>
      </c>
      <c r="Z148" s="77" t="str">
        <f t="shared" si="99"/>
        <v/>
      </c>
      <c r="AA148" s="75" t="str">
        <f t="shared" si="100"/>
        <v/>
      </c>
      <c r="AB148" s="75" t="str">
        <f t="shared" si="116"/>
        <v/>
      </c>
      <c r="AC148" s="60">
        <f t="shared" si="117"/>
        <v>1</v>
      </c>
      <c r="AF148" s="60" t="str">
        <f t="shared" si="91"/>
        <v/>
      </c>
      <c r="AG148" s="60">
        <f t="shared" si="101"/>
        <v>9</v>
      </c>
      <c r="AI148" s="60" t="str">
        <f t="shared" si="102"/>
        <v/>
      </c>
      <c r="AJ148" s="60">
        <f t="shared" si="118"/>
        <v>1</v>
      </c>
      <c r="AL148" s="60" t="str">
        <f t="shared" si="92"/>
        <v/>
      </c>
      <c r="AM148" s="60">
        <f t="shared" si="119"/>
        <v>1</v>
      </c>
      <c r="AO148" s="60" t="str">
        <f t="shared" si="93"/>
        <v/>
      </c>
      <c r="AP148" s="60">
        <f t="shared" si="120"/>
        <v>6</v>
      </c>
      <c r="AR148" s="60" t="str">
        <f>IF(ISNUMBER(SMALL(#REF!,ROW()-2)),SMALL(#REF!,ROW()-2),"")</f>
        <v/>
      </c>
      <c r="AS148" s="60">
        <f t="shared" si="121"/>
        <v>1</v>
      </c>
      <c r="AU148" s="111"/>
      <c r="AV148" s="61" t="str">
        <f t="shared" si="94"/>
        <v/>
      </c>
      <c r="AX148" s="107"/>
      <c r="AY148" s="91"/>
      <c r="AZ148" s="107"/>
      <c r="BA148" s="60" t="str">
        <f t="shared" si="95"/>
        <v/>
      </c>
      <c r="BB148" s="60">
        <f t="shared" si="103"/>
        <v>1</v>
      </c>
      <c r="BC148" s="107"/>
      <c r="BE148" s="60" t="str">
        <f t="shared" si="104"/>
        <v/>
      </c>
      <c r="BF148" s="60">
        <f t="shared" si="105"/>
        <v>1</v>
      </c>
      <c r="BI148" s="107"/>
      <c r="BJ148" s="116"/>
      <c r="BK148" s="121"/>
      <c r="BL148" s="116"/>
      <c r="BM148" s="116"/>
      <c r="BN148" s="122"/>
      <c r="BO148" s="116"/>
      <c r="BP148" s="122"/>
      <c r="BQ148" s="126"/>
      <c r="BR148" s="126"/>
      <c r="BS148" s="75" t="str">
        <f t="shared" si="106"/>
        <v/>
      </c>
      <c r="BT148" s="60">
        <f t="shared" si="107"/>
        <v>1</v>
      </c>
      <c r="BW148" s="60" t="str">
        <f t="shared" si="108"/>
        <v/>
      </c>
      <c r="BX148" s="60">
        <f t="shared" si="109"/>
        <v>3</v>
      </c>
      <c r="BZ148" s="59" t="str">
        <f t="shared" si="110"/>
        <v xml:space="preserve"> </v>
      </c>
      <c r="CD148" s="59"/>
      <c r="CE148" s="59"/>
      <c r="CF148" s="59" t="str">
        <f t="shared" si="111"/>
        <v xml:space="preserve"> </v>
      </c>
      <c r="CG148" s="102"/>
      <c r="CH148" s="68" t="str">
        <f t="shared" si="112"/>
        <v/>
      </c>
      <c r="CI148" s="59"/>
      <c r="CJ148" s="59"/>
      <c r="CK148" s="59"/>
      <c r="CL148" s="95"/>
      <c r="CM148" s="95"/>
      <c r="CN148" s="95"/>
      <c r="CO148" s="95"/>
      <c r="CP148" s="95"/>
      <c r="CQ148" s="95"/>
      <c r="CR148" s="95"/>
      <c r="CS148" s="95"/>
      <c r="CT148" s="95"/>
      <c r="CU148" s="95"/>
      <c r="CV148" s="95"/>
      <c r="CW148" s="95"/>
    </row>
    <row r="149" spans="1:102" ht="12" customHeight="1">
      <c r="A149" s="15"/>
      <c r="B149" s="13">
        <f t="shared" si="88"/>
        <v>49</v>
      </c>
      <c r="C149" s="27" t="str">
        <f>CONCATENATE(B149,"C")</f>
        <v>49C</v>
      </c>
      <c r="D149" s="52"/>
      <c r="E149" s="131"/>
      <c r="F149" s="34"/>
      <c r="G149" s="8" t="str">
        <f t="shared" si="89"/>
        <v/>
      </c>
      <c r="H149" s="34"/>
      <c r="I149" s="8" t="str">
        <f t="shared" si="96"/>
        <v/>
      </c>
      <c r="J149" s="38"/>
      <c r="K149" s="8" t="str">
        <f t="shared" si="97"/>
        <v/>
      </c>
      <c r="L149" s="34"/>
      <c r="M149" s="8" t="str">
        <f t="shared" si="90"/>
        <v/>
      </c>
      <c r="N149" s="113"/>
      <c r="O149" s="114"/>
      <c r="P149" s="114"/>
      <c r="Q149" s="112"/>
      <c r="R149" s="19" t="str">
        <f t="shared" si="98"/>
        <v/>
      </c>
      <c r="S149" s="9" t="str">
        <f t="shared" si="122"/>
        <v/>
      </c>
      <c r="T149" s="83"/>
      <c r="U149" s="59"/>
      <c r="V149" s="59"/>
      <c r="W149" s="58" t="str">
        <f t="shared" si="113"/>
        <v/>
      </c>
      <c r="X149" s="73" t="str">
        <f t="shared" si="114"/>
        <v/>
      </c>
      <c r="Y149" s="74" t="str">
        <f t="shared" si="115"/>
        <v/>
      </c>
      <c r="Z149" s="77" t="str">
        <f t="shared" si="99"/>
        <v/>
      </c>
      <c r="AA149" s="75" t="str">
        <f t="shared" si="100"/>
        <v/>
      </c>
      <c r="AB149" s="75" t="str">
        <f t="shared" si="116"/>
        <v/>
      </c>
      <c r="AC149" s="60">
        <f t="shared" si="117"/>
        <v>1</v>
      </c>
      <c r="AF149" s="60" t="str">
        <f t="shared" si="91"/>
        <v/>
      </c>
      <c r="AG149" s="60">
        <f t="shared" si="101"/>
        <v>9</v>
      </c>
      <c r="AI149" s="60" t="str">
        <f t="shared" si="102"/>
        <v/>
      </c>
      <c r="AJ149" s="60">
        <f t="shared" si="118"/>
        <v>1</v>
      </c>
      <c r="AL149" s="60" t="str">
        <f t="shared" si="92"/>
        <v/>
      </c>
      <c r="AM149" s="60">
        <f t="shared" si="119"/>
        <v>1</v>
      </c>
      <c r="AO149" s="60" t="str">
        <f t="shared" si="93"/>
        <v/>
      </c>
      <c r="AP149" s="60">
        <f t="shared" si="120"/>
        <v>6</v>
      </c>
      <c r="AR149" s="60" t="str">
        <f>IF(ISNUMBER(SMALL(#REF!,ROW()-2)),SMALL(#REF!,ROW()-2),"")</f>
        <v/>
      </c>
      <c r="AS149" s="60">
        <f t="shared" si="121"/>
        <v>1</v>
      </c>
      <c r="AU149" s="111"/>
      <c r="AV149" s="61" t="str">
        <f t="shared" si="94"/>
        <v/>
      </c>
      <c r="AX149" s="107"/>
      <c r="AY149" s="91"/>
      <c r="AZ149" s="107"/>
      <c r="BA149" s="60" t="str">
        <f t="shared" si="95"/>
        <v/>
      </c>
      <c r="BB149" s="60">
        <f t="shared" si="103"/>
        <v>1</v>
      </c>
      <c r="BC149" s="107"/>
      <c r="BE149" s="60" t="str">
        <f t="shared" si="104"/>
        <v/>
      </c>
      <c r="BF149" s="60">
        <f t="shared" si="105"/>
        <v>1</v>
      </c>
      <c r="BI149" s="107"/>
      <c r="BJ149" s="116"/>
      <c r="BK149" s="121"/>
      <c r="BL149" s="116"/>
      <c r="BM149" s="116"/>
      <c r="BN149" s="122"/>
      <c r="BO149" s="116"/>
      <c r="BP149" s="122"/>
      <c r="BQ149" s="126"/>
      <c r="BR149" s="126"/>
      <c r="BS149" s="75" t="str">
        <f t="shared" si="106"/>
        <v/>
      </c>
      <c r="BT149" s="60">
        <f t="shared" si="107"/>
        <v>1</v>
      </c>
      <c r="BW149" s="60" t="str">
        <f t="shared" si="108"/>
        <v/>
      </c>
      <c r="BX149" s="60">
        <f t="shared" si="109"/>
        <v>3</v>
      </c>
      <c r="BZ149" s="59" t="str">
        <f t="shared" si="110"/>
        <v xml:space="preserve"> </v>
      </c>
      <c r="CD149" s="59"/>
      <c r="CE149" s="59"/>
      <c r="CF149" s="59" t="str">
        <f t="shared" si="111"/>
        <v xml:space="preserve"> </v>
      </c>
      <c r="CG149" s="103"/>
      <c r="CH149" s="68" t="str">
        <f t="shared" si="112"/>
        <v/>
      </c>
      <c r="CI149" s="59"/>
      <c r="CJ149" s="59"/>
      <c r="CK149" s="59"/>
      <c r="CL149" s="95"/>
      <c r="CM149" s="95"/>
      <c r="CN149" s="95"/>
      <c r="CO149" s="95"/>
      <c r="CP149" s="95"/>
      <c r="CQ149" s="95"/>
      <c r="CR149" s="95"/>
      <c r="CS149" s="95"/>
      <c r="CT149" s="95"/>
      <c r="CU149" s="95"/>
      <c r="CV149" s="95"/>
      <c r="CW149" s="95"/>
    </row>
    <row r="150" spans="1:102" ht="12" customHeight="1">
      <c r="A150" s="15"/>
      <c r="B150" s="13" t="str">
        <f t="shared" si="88"/>
        <v/>
      </c>
      <c r="C150" s="27" t="str">
        <f>CONCATENATE(B152,"A")</f>
        <v>50A</v>
      </c>
      <c r="D150" s="52"/>
      <c r="E150" s="131"/>
      <c r="F150" s="34"/>
      <c r="G150" s="8" t="str">
        <f t="shared" si="89"/>
        <v/>
      </c>
      <c r="H150" s="34"/>
      <c r="I150" s="8" t="str">
        <f t="shared" si="96"/>
        <v/>
      </c>
      <c r="J150" s="38"/>
      <c r="K150" s="8" t="str">
        <f t="shared" si="97"/>
        <v/>
      </c>
      <c r="L150" s="34"/>
      <c r="M150" s="19" t="str">
        <f t="shared" si="90"/>
        <v/>
      </c>
      <c r="N150" s="113"/>
      <c r="O150" s="115" t="str">
        <f>IF(ISBLANK(N150),"",IF(N150=0,$CF$2,CG150))</f>
        <v/>
      </c>
      <c r="P150" s="114" t="str">
        <f>IF(ISNUMBER(O150),IF(ISNUMBER(O150),IF(ISNUMBER(O150),O150+G150+G151+G152+I150+I151+I152+K150+K151+K152+M150+M151+M152,""),""),"")</f>
        <v/>
      </c>
      <c r="Q150" s="112" t="str">
        <f>IF(ISNUMBER(P150),VLOOKUP(BQ150,BS:BT,2,FALSE),"")</f>
        <v/>
      </c>
      <c r="R150" s="19" t="str">
        <f t="shared" si="98"/>
        <v/>
      </c>
      <c r="S150" s="20" t="str">
        <f t="shared" si="122"/>
        <v/>
      </c>
      <c r="T150" s="83"/>
      <c r="U150" s="59"/>
      <c r="V150" s="59"/>
      <c r="W150" s="58" t="str">
        <f t="shared" si="113"/>
        <v/>
      </c>
      <c r="X150" s="73" t="str">
        <f t="shared" si="114"/>
        <v/>
      </c>
      <c r="Y150" s="74" t="str">
        <f t="shared" si="115"/>
        <v/>
      </c>
      <c r="Z150" s="77" t="str">
        <f t="shared" si="99"/>
        <v/>
      </c>
      <c r="AA150" s="75" t="str">
        <f t="shared" si="100"/>
        <v/>
      </c>
      <c r="AB150" s="75" t="str">
        <f t="shared" si="116"/>
        <v/>
      </c>
      <c r="AC150" s="60">
        <f t="shared" si="117"/>
        <v>1</v>
      </c>
      <c r="AF150" s="60" t="str">
        <f t="shared" si="91"/>
        <v/>
      </c>
      <c r="AG150" s="60">
        <f t="shared" si="101"/>
        <v>9</v>
      </c>
      <c r="AI150" s="60" t="str">
        <f t="shared" si="102"/>
        <v/>
      </c>
      <c r="AJ150" s="60">
        <f t="shared" si="118"/>
        <v>1</v>
      </c>
      <c r="AL150" s="60" t="str">
        <f t="shared" si="92"/>
        <v/>
      </c>
      <c r="AM150" s="60">
        <f t="shared" si="119"/>
        <v>1</v>
      </c>
      <c r="AO150" s="60" t="str">
        <f t="shared" si="93"/>
        <v/>
      </c>
      <c r="AP150" s="60">
        <f t="shared" si="120"/>
        <v>6</v>
      </c>
      <c r="AR150" s="60" t="str">
        <f>IF(ISNUMBER(SMALL(#REF!,ROW()-2)),SMALL(#REF!,ROW()-2),"")</f>
        <v/>
      </c>
      <c r="AS150" s="60">
        <f t="shared" si="121"/>
        <v>1</v>
      </c>
      <c r="AU150" s="111" t="e">
        <f>IF(#REF!,#REF!+0,)</f>
        <v>#REF!</v>
      </c>
      <c r="AV150" s="61" t="str">
        <f t="shared" si="94"/>
        <v/>
      </c>
      <c r="AX150" s="107" t="str">
        <f>IF(ISNUMBER(AU150),VLOOKUP(AU150,AV:AW,2,FALSE),"")</f>
        <v/>
      </c>
      <c r="AY150" s="91"/>
      <c r="AZ150" s="107" t="str">
        <f>P150</f>
        <v/>
      </c>
      <c r="BA150" s="60" t="str">
        <f t="shared" si="95"/>
        <v/>
      </c>
      <c r="BB150" s="60">
        <f t="shared" si="103"/>
        <v>1</v>
      </c>
      <c r="BC150" s="107" t="str">
        <f>IF(ISNUMBER(AZ150),VLOOKUP(AZ150,BA:BB,2,FALSE),"")</f>
        <v/>
      </c>
      <c r="BE150" s="60" t="str">
        <f t="shared" si="104"/>
        <v/>
      </c>
      <c r="BF150" s="60">
        <f t="shared" si="105"/>
        <v>1</v>
      </c>
      <c r="BI150" s="107" t="str">
        <f>P150</f>
        <v/>
      </c>
      <c r="BJ150" s="116">
        <f>SUM(G150,G151,G152)</f>
        <v>0</v>
      </c>
      <c r="BK150" s="121">
        <f>SUM(I150,I151,I152)</f>
        <v>0</v>
      </c>
      <c r="BL150" s="122">
        <f>SUM(M150,M151,M152)</f>
        <v>0</v>
      </c>
      <c r="BM150" s="122" t="str">
        <f>O150</f>
        <v/>
      </c>
      <c r="BN150" s="122" t="e">
        <f>#REF!</f>
        <v>#REF!</v>
      </c>
      <c r="BO150" s="122">
        <f>SUM(K150,K151,K152)</f>
        <v>0</v>
      </c>
      <c r="BP150" s="122" t="e">
        <f>#REF!</f>
        <v>#REF!</v>
      </c>
      <c r="BQ150" s="126" t="str">
        <f>IF(ISNUMBER(P150),CONCATENATE(BI150+100,BJ150+100,BK150+100,BO150+100,BL150+100,BM150+100)+0,"")</f>
        <v/>
      </c>
      <c r="BR150" s="126" t="str">
        <f>IF(ISNUMBER(SMALL(BQ:BQ,ROW()-2)),SMALL(BQ:BQ,ROW()-2),"")</f>
        <v/>
      </c>
      <c r="BS150" s="75" t="str">
        <f t="shared" si="106"/>
        <v/>
      </c>
      <c r="BT150" s="60">
        <f t="shared" si="107"/>
        <v>1</v>
      </c>
      <c r="BW150" s="60" t="str">
        <f t="shared" si="108"/>
        <v/>
      </c>
      <c r="BX150" s="60">
        <f t="shared" si="109"/>
        <v>3</v>
      </c>
      <c r="BZ150" s="59" t="str">
        <f t="shared" si="110"/>
        <v xml:space="preserve"> </v>
      </c>
      <c r="CD150" s="59"/>
      <c r="CE150" s="59"/>
      <c r="CF150" s="59" t="str">
        <f t="shared" si="111"/>
        <v xml:space="preserve"> </v>
      </c>
      <c r="CG150" s="104" t="str">
        <f>VLOOKUP(N150,AO:AP,2,FALSE)</f>
        <v xml:space="preserve"> </v>
      </c>
      <c r="CH150" s="68" t="str">
        <f t="shared" si="112"/>
        <v/>
      </c>
      <c r="CI150" s="59"/>
      <c r="CJ150" s="59"/>
      <c r="CK150" s="59"/>
      <c r="CL150" s="95"/>
      <c r="CM150" s="95"/>
      <c r="CN150" s="95"/>
      <c r="CO150" s="95"/>
      <c r="CP150" s="95"/>
      <c r="CQ150" s="95"/>
      <c r="CR150" s="95"/>
      <c r="CS150" s="95"/>
      <c r="CT150" s="95"/>
      <c r="CU150" s="95"/>
      <c r="CV150" s="95"/>
      <c r="CW150" s="95"/>
    </row>
    <row r="151" spans="1:102" ht="12" customHeight="1">
      <c r="A151" s="15"/>
      <c r="B151" s="13" t="str">
        <f t="shared" si="88"/>
        <v/>
      </c>
      <c r="C151" s="27" t="str">
        <f>CONCATENATE(B152,"B")</f>
        <v>50B</v>
      </c>
      <c r="D151" s="52"/>
      <c r="E151" s="131"/>
      <c r="F151" s="34"/>
      <c r="G151" s="8" t="str">
        <f t="shared" si="89"/>
        <v/>
      </c>
      <c r="H151" s="34"/>
      <c r="I151" s="8" t="str">
        <f t="shared" si="96"/>
        <v/>
      </c>
      <c r="J151" s="38"/>
      <c r="K151" s="8" t="str">
        <f t="shared" si="97"/>
        <v/>
      </c>
      <c r="L151" s="34"/>
      <c r="M151" s="19" t="str">
        <f t="shared" si="90"/>
        <v/>
      </c>
      <c r="N151" s="113"/>
      <c r="O151" s="115"/>
      <c r="P151" s="114"/>
      <c r="Q151" s="112"/>
      <c r="R151" s="19" t="str">
        <f t="shared" si="98"/>
        <v/>
      </c>
      <c r="S151" s="20" t="str">
        <f t="shared" si="122"/>
        <v/>
      </c>
      <c r="T151" s="83"/>
      <c r="U151" s="59"/>
      <c r="V151" s="59"/>
      <c r="W151" s="58" t="str">
        <f t="shared" si="113"/>
        <v/>
      </c>
      <c r="X151" s="73" t="str">
        <f t="shared" si="114"/>
        <v/>
      </c>
      <c r="Y151" s="74" t="str">
        <f t="shared" si="115"/>
        <v/>
      </c>
      <c r="Z151" s="77" t="str">
        <f t="shared" si="99"/>
        <v/>
      </c>
      <c r="AA151" s="75" t="str">
        <f t="shared" si="100"/>
        <v/>
      </c>
      <c r="AB151" s="75" t="str">
        <f t="shared" si="116"/>
        <v/>
      </c>
      <c r="AC151" s="60">
        <f t="shared" si="117"/>
        <v>1</v>
      </c>
      <c r="AF151" s="60" t="str">
        <f t="shared" si="91"/>
        <v/>
      </c>
      <c r="AG151" s="60">
        <f t="shared" si="101"/>
        <v>9</v>
      </c>
      <c r="AI151" s="60" t="str">
        <f t="shared" si="102"/>
        <v/>
      </c>
      <c r="AJ151" s="60">
        <f t="shared" si="118"/>
        <v>1</v>
      </c>
      <c r="AL151" s="60" t="str">
        <f t="shared" si="92"/>
        <v/>
      </c>
      <c r="AM151" s="60">
        <f t="shared" si="119"/>
        <v>1</v>
      </c>
      <c r="AO151" s="60" t="str">
        <f t="shared" si="93"/>
        <v/>
      </c>
      <c r="AP151" s="60">
        <f t="shared" si="120"/>
        <v>6</v>
      </c>
      <c r="AR151" s="60" t="str">
        <f>IF(ISNUMBER(SMALL(#REF!,ROW()-2)),SMALL(#REF!,ROW()-2),"")</f>
        <v/>
      </c>
      <c r="AS151" s="60">
        <f t="shared" si="121"/>
        <v>1</v>
      </c>
      <c r="AU151" s="111"/>
      <c r="AV151" s="61" t="str">
        <f t="shared" si="94"/>
        <v/>
      </c>
      <c r="AX151" s="107"/>
      <c r="AY151" s="91"/>
      <c r="AZ151" s="107"/>
      <c r="BA151" s="60" t="str">
        <f t="shared" si="95"/>
        <v/>
      </c>
      <c r="BB151" s="60">
        <f t="shared" si="103"/>
        <v>1</v>
      </c>
      <c r="BC151" s="107"/>
      <c r="BE151" s="60" t="str">
        <f t="shared" si="104"/>
        <v/>
      </c>
      <c r="BF151" s="60">
        <f t="shared" si="105"/>
        <v>1</v>
      </c>
      <c r="BI151" s="107"/>
      <c r="BJ151" s="116"/>
      <c r="BK151" s="121"/>
      <c r="BL151" s="116"/>
      <c r="BM151" s="116"/>
      <c r="BN151" s="122"/>
      <c r="BO151" s="116"/>
      <c r="BP151" s="122"/>
      <c r="BQ151" s="126"/>
      <c r="BR151" s="126"/>
      <c r="BS151" s="75" t="str">
        <f t="shared" si="106"/>
        <v/>
      </c>
      <c r="BT151" s="60">
        <f t="shared" si="107"/>
        <v>1</v>
      </c>
      <c r="BW151" s="60" t="str">
        <f t="shared" si="108"/>
        <v/>
      </c>
      <c r="BX151" s="60">
        <f t="shared" si="109"/>
        <v>3</v>
      </c>
      <c r="BZ151" s="59" t="str">
        <f t="shared" si="110"/>
        <v xml:space="preserve"> </v>
      </c>
      <c r="CD151" s="59"/>
      <c r="CE151" s="59"/>
      <c r="CF151" s="59" t="str">
        <f t="shared" si="111"/>
        <v xml:space="preserve"> </v>
      </c>
      <c r="CG151" s="104"/>
      <c r="CH151" s="68" t="str">
        <f t="shared" si="112"/>
        <v/>
      </c>
      <c r="CI151" s="59"/>
      <c r="CJ151" s="59"/>
      <c r="CK151" s="59"/>
      <c r="CL151" s="95"/>
      <c r="CM151" s="95"/>
      <c r="CN151" s="95"/>
      <c r="CO151" s="95"/>
      <c r="CP151" s="95"/>
      <c r="CQ151" s="95"/>
      <c r="CR151" s="95"/>
      <c r="CS151" s="95"/>
      <c r="CT151" s="95"/>
      <c r="CU151" s="95"/>
      <c r="CV151" s="95"/>
      <c r="CW151" s="95"/>
    </row>
    <row r="152" spans="1:102" ht="12" customHeight="1">
      <c r="A152" s="15"/>
      <c r="B152" s="13">
        <f t="shared" si="88"/>
        <v>50</v>
      </c>
      <c r="C152" s="27" t="str">
        <f>CONCATENATE(B152,"C")</f>
        <v>50C</v>
      </c>
      <c r="D152" s="52"/>
      <c r="E152" s="131"/>
      <c r="F152" s="34"/>
      <c r="G152" s="8" t="str">
        <f t="shared" si="89"/>
        <v/>
      </c>
      <c r="H152" s="34"/>
      <c r="I152" s="8" t="str">
        <f t="shared" si="96"/>
        <v/>
      </c>
      <c r="J152" s="38"/>
      <c r="K152" s="8" t="str">
        <f t="shared" si="97"/>
        <v/>
      </c>
      <c r="L152" s="34"/>
      <c r="M152" s="19" t="str">
        <f t="shared" si="90"/>
        <v/>
      </c>
      <c r="N152" s="113"/>
      <c r="O152" s="115"/>
      <c r="P152" s="114"/>
      <c r="Q152" s="112"/>
      <c r="R152" s="19" t="str">
        <f t="shared" si="98"/>
        <v/>
      </c>
      <c r="S152" s="20" t="str">
        <f t="shared" si="122"/>
        <v/>
      </c>
      <c r="T152" s="83"/>
      <c r="U152" s="59"/>
      <c r="V152" s="59"/>
      <c r="W152" s="58" t="str">
        <f t="shared" si="113"/>
        <v/>
      </c>
      <c r="X152" s="73" t="str">
        <f t="shared" si="114"/>
        <v/>
      </c>
      <c r="Y152" s="74" t="str">
        <f t="shared" si="115"/>
        <v/>
      </c>
      <c r="Z152" s="77" t="str">
        <f t="shared" si="99"/>
        <v/>
      </c>
      <c r="AA152" s="75" t="str">
        <f t="shared" si="100"/>
        <v/>
      </c>
      <c r="AB152" s="75" t="str">
        <f t="shared" si="116"/>
        <v/>
      </c>
      <c r="AC152" s="60">
        <f t="shared" si="117"/>
        <v>1</v>
      </c>
      <c r="AF152" s="60" t="str">
        <f t="shared" si="91"/>
        <v/>
      </c>
      <c r="AG152" s="60">
        <f t="shared" si="101"/>
        <v>9</v>
      </c>
      <c r="AI152" s="60" t="str">
        <f t="shared" si="102"/>
        <v/>
      </c>
      <c r="AJ152" s="60">
        <f t="shared" si="118"/>
        <v>1</v>
      </c>
      <c r="AL152" s="60" t="str">
        <f t="shared" si="92"/>
        <v/>
      </c>
      <c r="AM152" s="60">
        <f t="shared" si="119"/>
        <v>1</v>
      </c>
      <c r="AO152" s="60" t="str">
        <f t="shared" si="93"/>
        <v/>
      </c>
      <c r="AP152" s="60">
        <f t="shared" si="120"/>
        <v>6</v>
      </c>
      <c r="AR152" s="60" t="str">
        <f>IF(ISNUMBER(SMALL(#REF!,ROW()-2)),SMALL(#REF!,ROW()-2),"")</f>
        <v/>
      </c>
      <c r="AS152" s="60">
        <f t="shared" si="121"/>
        <v>1</v>
      </c>
      <c r="AU152" s="111"/>
      <c r="AV152" s="61" t="str">
        <f t="shared" si="94"/>
        <v/>
      </c>
      <c r="AX152" s="107"/>
      <c r="AY152" s="91"/>
      <c r="AZ152" s="107"/>
      <c r="BA152" s="60" t="str">
        <f t="shared" si="95"/>
        <v/>
      </c>
      <c r="BB152" s="60">
        <f t="shared" si="103"/>
        <v>1</v>
      </c>
      <c r="BC152" s="107"/>
      <c r="BE152" s="60" t="str">
        <f t="shared" si="104"/>
        <v/>
      </c>
      <c r="BF152" s="60">
        <f t="shared" si="105"/>
        <v>1</v>
      </c>
      <c r="BI152" s="107"/>
      <c r="BJ152" s="116"/>
      <c r="BK152" s="121"/>
      <c r="BL152" s="116"/>
      <c r="BM152" s="116"/>
      <c r="BN152" s="122"/>
      <c r="BO152" s="116"/>
      <c r="BP152" s="122"/>
      <c r="BQ152" s="126"/>
      <c r="BR152" s="126"/>
      <c r="BS152" s="75" t="str">
        <f t="shared" si="106"/>
        <v/>
      </c>
      <c r="BT152" s="60">
        <f t="shared" si="107"/>
        <v>1</v>
      </c>
      <c r="BW152" s="60" t="str">
        <f t="shared" si="108"/>
        <v/>
      </c>
      <c r="BX152" s="60">
        <f t="shared" si="109"/>
        <v>3</v>
      </c>
      <c r="BZ152" s="59" t="str">
        <f t="shared" si="110"/>
        <v xml:space="preserve"> </v>
      </c>
      <c r="CD152" s="59"/>
      <c r="CE152" s="59"/>
      <c r="CF152" s="59" t="str">
        <f t="shared" si="111"/>
        <v xml:space="preserve"> </v>
      </c>
      <c r="CG152" s="104"/>
      <c r="CH152" s="68" t="str">
        <f t="shared" si="112"/>
        <v/>
      </c>
      <c r="CI152" s="59"/>
      <c r="CJ152" s="59"/>
      <c r="CK152" s="59"/>
      <c r="CL152" s="95"/>
      <c r="CM152" s="95"/>
      <c r="CN152" s="95"/>
      <c r="CO152" s="95"/>
      <c r="CP152" s="95"/>
      <c r="CQ152" s="95"/>
      <c r="CR152" s="95"/>
      <c r="CS152" s="95"/>
      <c r="CT152" s="95"/>
      <c r="CU152" s="95"/>
      <c r="CV152" s="95"/>
      <c r="CW152" s="95"/>
    </row>
    <row r="153" spans="1:102" ht="12" customHeight="1">
      <c r="A153" s="15"/>
      <c r="B153" s="13" t="str">
        <f t="shared" si="88"/>
        <v/>
      </c>
      <c r="C153" s="27" t="str">
        <f>CONCATENATE(B155,"A")</f>
        <v>51A</v>
      </c>
      <c r="D153" s="52"/>
      <c r="E153" s="131"/>
      <c r="F153" s="34"/>
      <c r="G153" s="8" t="str">
        <f t="shared" si="89"/>
        <v/>
      </c>
      <c r="H153" s="34"/>
      <c r="I153" s="8" t="str">
        <f t="shared" si="96"/>
        <v/>
      </c>
      <c r="J153" s="38"/>
      <c r="K153" s="8" t="str">
        <f t="shared" si="97"/>
        <v/>
      </c>
      <c r="L153" s="34"/>
      <c r="M153" s="29" t="str">
        <f t="shared" si="90"/>
        <v/>
      </c>
      <c r="N153" s="113"/>
      <c r="O153" s="114" t="str">
        <f>IF(ISBLANK(N153),"",IF(N153=0,$CF$2,CG153))</f>
        <v/>
      </c>
      <c r="P153" s="114" t="str">
        <f>IF(ISNUMBER(O153),IF(ISNUMBER(O153),IF(ISNUMBER(O153),O153+G153+G154+G155+I153+I154+I155+K153+K154+K155+M153+M154+M155,""),""),"")</f>
        <v/>
      </c>
      <c r="Q153" s="112" t="str">
        <f>IF(ISNUMBER(P153),VLOOKUP(BQ153,BS:BT,2,FALSE),"")</f>
        <v/>
      </c>
      <c r="R153" s="19" t="str">
        <f t="shared" si="98"/>
        <v/>
      </c>
      <c r="S153" s="9" t="str">
        <f t="shared" si="122"/>
        <v/>
      </c>
      <c r="T153" s="83"/>
      <c r="U153" s="59"/>
      <c r="V153" s="59"/>
      <c r="W153" s="58" t="str">
        <f t="shared" si="113"/>
        <v/>
      </c>
      <c r="X153" s="73" t="str">
        <f t="shared" si="114"/>
        <v/>
      </c>
      <c r="Y153" s="74" t="str">
        <f t="shared" si="115"/>
        <v/>
      </c>
      <c r="Z153" s="77" t="str">
        <f t="shared" si="99"/>
        <v/>
      </c>
      <c r="AA153" s="75" t="str">
        <f t="shared" si="100"/>
        <v/>
      </c>
      <c r="AB153" s="75" t="str">
        <f t="shared" si="116"/>
        <v/>
      </c>
      <c r="AC153" s="60">
        <f t="shared" si="117"/>
        <v>1</v>
      </c>
      <c r="AF153" s="60" t="str">
        <f t="shared" si="91"/>
        <v/>
      </c>
      <c r="AG153" s="60">
        <f t="shared" si="101"/>
        <v>9</v>
      </c>
      <c r="AI153" s="60" t="str">
        <f t="shared" si="102"/>
        <v/>
      </c>
      <c r="AJ153" s="60">
        <f t="shared" si="118"/>
        <v>1</v>
      </c>
      <c r="AL153" s="60" t="str">
        <f t="shared" si="92"/>
        <v/>
      </c>
      <c r="AM153" s="60">
        <f t="shared" si="119"/>
        <v>1</v>
      </c>
      <c r="AO153" s="60" t="str">
        <f t="shared" si="93"/>
        <v/>
      </c>
      <c r="AP153" s="60">
        <f t="shared" si="120"/>
        <v>6</v>
      </c>
      <c r="AR153" s="60" t="str">
        <f>IF(ISNUMBER(SMALL(#REF!,ROW()-2)),SMALL(#REF!,ROW()-2),"")</f>
        <v/>
      </c>
      <c r="AS153" s="60">
        <f t="shared" si="121"/>
        <v>1</v>
      </c>
      <c r="AU153" s="111" t="e">
        <f>IF(#REF!,#REF!+0,)</f>
        <v>#REF!</v>
      </c>
      <c r="AV153" s="61" t="str">
        <f t="shared" si="94"/>
        <v/>
      </c>
      <c r="AX153" s="107" t="str">
        <f>IF(ISNUMBER(AU153),VLOOKUP(AU153,AV:AW,2,FALSE),"")</f>
        <v/>
      </c>
      <c r="AY153" s="91"/>
      <c r="AZ153" s="107" t="str">
        <f>P153</f>
        <v/>
      </c>
      <c r="BA153" s="60" t="str">
        <f t="shared" si="95"/>
        <v/>
      </c>
      <c r="BB153" s="60">
        <f t="shared" si="103"/>
        <v>1</v>
      </c>
      <c r="BC153" s="107" t="str">
        <f>IF(ISNUMBER(AZ153),VLOOKUP(AZ153,BA:BB,2,FALSE),"")</f>
        <v/>
      </c>
      <c r="BE153" s="60" t="str">
        <f t="shared" si="104"/>
        <v/>
      </c>
      <c r="BF153" s="60">
        <f t="shared" si="105"/>
        <v>1</v>
      </c>
      <c r="BI153" s="107" t="str">
        <f>P153</f>
        <v/>
      </c>
      <c r="BJ153" s="116">
        <f>SUM(G153,G154,G155)</f>
        <v>0</v>
      </c>
      <c r="BK153" s="121">
        <f>SUM(I153,I154,I155)</f>
        <v>0</v>
      </c>
      <c r="BL153" s="122">
        <f>SUM(M153,M154,M155)</f>
        <v>0</v>
      </c>
      <c r="BM153" s="122" t="str">
        <f>O153</f>
        <v/>
      </c>
      <c r="BN153" s="122" t="e">
        <f>#REF!</f>
        <v>#REF!</v>
      </c>
      <c r="BO153" s="122">
        <f>SUM(K153,K154,K155)</f>
        <v>0</v>
      </c>
      <c r="BP153" s="122" t="e">
        <f>#REF!</f>
        <v>#REF!</v>
      </c>
      <c r="BQ153" s="126" t="str">
        <f>IF(ISNUMBER(P153),CONCATENATE(BI153+100,BJ153+100,BK153+100,BO153+100,BL153+100,BM153+100)+0,"")</f>
        <v/>
      </c>
      <c r="BR153" s="126" t="str">
        <f>IF(ISNUMBER(SMALL(BQ:BQ,ROW()-2)),SMALL(BQ:BQ,ROW()-2),"")</f>
        <v/>
      </c>
      <c r="BS153" s="75" t="str">
        <f t="shared" si="106"/>
        <v/>
      </c>
      <c r="BT153" s="60">
        <f t="shared" si="107"/>
        <v>1</v>
      </c>
      <c r="BW153" s="60" t="str">
        <f t="shared" si="108"/>
        <v/>
      </c>
      <c r="BX153" s="60">
        <f t="shared" si="109"/>
        <v>3</v>
      </c>
      <c r="BZ153" s="59" t="str">
        <f t="shared" si="110"/>
        <v xml:space="preserve"> </v>
      </c>
      <c r="CD153" s="59"/>
      <c r="CE153" s="59"/>
      <c r="CF153" s="59" t="str">
        <f t="shared" si="111"/>
        <v xml:space="preserve"> </v>
      </c>
      <c r="CG153" s="102" t="str">
        <f>VLOOKUP(N153,AO:AP,2,FALSE)</f>
        <v xml:space="preserve"> </v>
      </c>
      <c r="CH153" s="68" t="str">
        <f t="shared" si="112"/>
        <v/>
      </c>
      <c r="CI153" s="59"/>
      <c r="CJ153" s="59"/>
      <c r="CK153" s="59"/>
      <c r="CL153" s="95"/>
      <c r="CM153" s="95"/>
      <c r="CN153" s="95"/>
      <c r="CO153" s="95"/>
      <c r="CP153" s="95"/>
      <c r="CQ153" s="95"/>
      <c r="CR153" s="95"/>
      <c r="CS153" s="95"/>
      <c r="CT153" s="95"/>
      <c r="CU153" s="95"/>
      <c r="CV153" s="95"/>
      <c r="CW153" s="95"/>
    </row>
    <row r="154" spans="1:102" ht="12" customHeight="1">
      <c r="A154" s="15"/>
      <c r="B154" s="13" t="str">
        <f t="shared" si="88"/>
        <v/>
      </c>
      <c r="C154" s="27" t="str">
        <f>CONCATENATE(B155,"B")</f>
        <v>51B</v>
      </c>
      <c r="D154" s="52"/>
      <c r="E154" s="131"/>
      <c r="F154" s="34"/>
      <c r="G154" s="8" t="str">
        <f t="shared" si="89"/>
        <v/>
      </c>
      <c r="H154" s="34"/>
      <c r="I154" s="8" t="str">
        <f t="shared" si="96"/>
        <v/>
      </c>
      <c r="J154" s="38"/>
      <c r="K154" s="8" t="str">
        <f t="shared" si="97"/>
        <v/>
      </c>
      <c r="L154" s="34"/>
      <c r="M154" s="8" t="str">
        <f t="shared" si="90"/>
        <v/>
      </c>
      <c r="N154" s="113"/>
      <c r="O154" s="114"/>
      <c r="P154" s="114"/>
      <c r="Q154" s="112"/>
      <c r="R154" s="19" t="str">
        <f t="shared" si="98"/>
        <v/>
      </c>
      <c r="S154" s="9" t="str">
        <f t="shared" si="122"/>
        <v/>
      </c>
      <c r="T154" s="83"/>
      <c r="U154" s="59"/>
      <c r="V154" s="59"/>
      <c r="W154" s="58" t="str">
        <f t="shared" si="113"/>
        <v/>
      </c>
      <c r="X154" s="73" t="str">
        <f t="shared" si="114"/>
        <v/>
      </c>
      <c r="Y154" s="74" t="str">
        <f t="shared" si="115"/>
        <v/>
      </c>
      <c r="Z154" s="77" t="str">
        <f t="shared" si="99"/>
        <v/>
      </c>
      <c r="AA154" s="75" t="str">
        <f t="shared" si="100"/>
        <v/>
      </c>
      <c r="AB154" s="75" t="str">
        <f t="shared" si="116"/>
        <v/>
      </c>
      <c r="AC154" s="60">
        <f t="shared" si="117"/>
        <v>1</v>
      </c>
      <c r="AF154" s="60" t="str">
        <f t="shared" si="91"/>
        <v/>
      </c>
      <c r="AG154" s="60">
        <f t="shared" si="101"/>
        <v>9</v>
      </c>
      <c r="AI154" s="60" t="str">
        <f t="shared" si="102"/>
        <v/>
      </c>
      <c r="AJ154" s="60">
        <f t="shared" si="118"/>
        <v>1</v>
      </c>
      <c r="AL154" s="60" t="str">
        <f t="shared" si="92"/>
        <v/>
      </c>
      <c r="AM154" s="60">
        <f t="shared" si="119"/>
        <v>1</v>
      </c>
      <c r="AO154" s="60" t="str">
        <f t="shared" si="93"/>
        <v/>
      </c>
      <c r="AP154" s="60">
        <f t="shared" si="120"/>
        <v>6</v>
      </c>
      <c r="AR154" s="60" t="str">
        <f>IF(ISNUMBER(SMALL(#REF!,ROW()-2)),SMALL(#REF!,ROW()-2),"")</f>
        <v/>
      </c>
      <c r="AS154" s="60">
        <f t="shared" si="121"/>
        <v>1</v>
      </c>
      <c r="AU154" s="111"/>
      <c r="AV154" s="61" t="str">
        <f t="shared" si="94"/>
        <v/>
      </c>
      <c r="AX154" s="107"/>
      <c r="AY154" s="91"/>
      <c r="AZ154" s="107"/>
      <c r="BA154" s="60" t="str">
        <f t="shared" si="95"/>
        <v/>
      </c>
      <c r="BB154" s="60">
        <f t="shared" si="103"/>
        <v>1</v>
      </c>
      <c r="BC154" s="107"/>
      <c r="BE154" s="60" t="str">
        <f t="shared" si="104"/>
        <v/>
      </c>
      <c r="BF154" s="60">
        <f t="shared" si="105"/>
        <v>1</v>
      </c>
      <c r="BI154" s="107"/>
      <c r="BJ154" s="116"/>
      <c r="BK154" s="121"/>
      <c r="BL154" s="116"/>
      <c r="BM154" s="116"/>
      <c r="BN154" s="122"/>
      <c r="BO154" s="116"/>
      <c r="BP154" s="122"/>
      <c r="BQ154" s="126"/>
      <c r="BR154" s="126"/>
      <c r="BS154" s="75" t="str">
        <f t="shared" si="106"/>
        <v/>
      </c>
      <c r="BT154" s="60">
        <f t="shared" si="107"/>
        <v>1</v>
      </c>
      <c r="BW154" s="60" t="str">
        <f t="shared" si="108"/>
        <v/>
      </c>
      <c r="BX154" s="60">
        <f t="shared" si="109"/>
        <v>3</v>
      </c>
      <c r="BZ154" s="59" t="str">
        <f t="shared" si="110"/>
        <v xml:space="preserve"> </v>
      </c>
      <c r="CD154" s="59"/>
      <c r="CE154" s="59"/>
      <c r="CF154" s="59" t="str">
        <f t="shared" si="111"/>
        <v xml:space="preserve"> </v>
      </c>
      <c r="CG154" s="102"/>
      <c r="CH154" s="68" t="str">
        <f t="shared" si="112"/>
        <v/>
      </c>
      <c r="CI154" s="59"/>
      <c r="CJ154" s="59"/>
      <c r="CK154" s="59"/>
      <c r="CL154" s="95"/>
      <c r="CM154" s="95"/>
      <c r="CN154" s="95"/>
      <c r="CO154" s="95"/>
      <c r="CP154" s="95"/>
      <c r="CQ154" s="95"/>
      <c r="CR154" s="95"/>
      <c r="CS154" s="95"/>
      <c r="CT154" s="95"/>
      <c r="CU154" s="95"/>
      <c r="CV154" s="95"/>
      <c r="CW154" s="95"/>
    </row>
    <row r="155" spans="1:102" ht="12" customHeight="1">
      <c r="A155" s="15"/>
      <c r="B155" s="13">
        <f t="shared" si="88"/>
        <v>51</v>
      </c>
      <c r="C155" s="27" t="str">
        <f>CONCATENATE(B155,"C")</f>
        <v>51C</v>
      </c>
      <c r="D155" s="52"/>
      <c r="E155" s="131"/>
      <c r="F155" s="34"/>
      <c r="G155" s="8" t="str">
        <f t="shared" si="89"/>
        <v/>
      </c>
      <c r="H155" s="34"/>
      <c r="I155" s="8" t="str">
        <f t="shared" si="96"/>
        <v/>
      </c>
      <c r="J155" s="38"/>
      <c r="K155" s="8" t="str">
        <f t="shared" si="97"/>
        <v/>
      </c>
      <c r="L155" s="34"/>
      <c r="M155" s="8" t="str">
        <f t="shared" si="90"/>
        <v/>
      </c>
      <c r="N155" s="113"/>
      <c r="O155" s="114"/>
      <c r="P155" s="114"/>
      <c r="Q155" s="112"/>
      <c r="R155" s="19" t="str">
        <f t="shared" si="98"/>
        <v/>
      </c>
      <c r="S155" s="9" t="str">
        <f t="shared" si="122"/>
        <v/>
      </c>
      <c r="T155" s="83"/>
      <c r="U155" s="59"/>
      <c r="V155" s="59"/>
      <c r="W155" s="58" t="str">
        <f t="shared" si="113"/>
        <v/>
      </c>
      <c r="X155" s="73" t="str">
        <f t="shared" si="114"/>
        <v/>
      </c>
      <c r="Y155" s="74" t="str">
        <f t="shared" si="115"/>
        <v/>
      </c>
      <c r="Z155" s="77" t="str">
        <f t="shared" si="99"/>
        <v/>
      </c>
      <c r="AA155" s="75" t="str">
        <f t="shared" si="100"/>
        <v/>
      </c>
      <c r="AB155" s="75" t="str">
        <f t="shared" si="116"/>
        <v/>
      </c>
      <c r="AC155" s="60">
        <f t="shared" si="117"/>
        <v>1</v>
      </c>
      <c r="AF155" s="60" t="str">
        <f t="shared" si="91"/>
        <v/>
      </c>
      <c r="AG155" s="60">
        <f t="shared" si="101"/>
        <v>9</v>
      </c>
      <c r="AI155" s="60" t="str">
        <f t="shared" si="102"/>
        <v/>
      </c>
      <c r="AJ155" s="60">
        <f t="shared" si="118"/>
        <v>1</v>
      </c>
      <c r="AL155" s="60" t="str">
        <f t="shared" si="92"/>
        <v/>
      </c>
      <c r="AM155" s="60">
        <f t="shared" si="119"/>
        <v>1</v>
      </c>
      <c r="AO155" s="60" t="str">
        <f t="shared" si="93"/>
        <v/>
      </c>
      <c r="AP155" s="60">
        <f t="shared" si="120"/>
        <v>6</v>
      </c>
      <c r="AR155" s="60" t="str">
        <f>IF(ISNUMBER(SMALL(#REF!,ROW()-2)),SMALL(#REF!,ROW()-2),"")</f>
        <v/>
      </c>
      <c r="AS155" s="60">
        <f t="shared" si="121"/>
        <v>1</v>
      </c>
      <c r="AU155" s="111"/>
      <c r="AV155" s="61" t="str">
        <f t="shared" si="94"/>
        <v/>
      </c>
      <c r="AX155" s="107"/>
      <c r="AY155" s="91"/>
      <c r="AZ155" s="107"/>
      <c r="BA155" s="60" t="str">
        <f t="shared" si="95"/>
        <v/>
      </c>
      <c r="BB155" s="60">
        <f t="shared" si="103"/>
        <v>1</v>
      </c>
      <c r="BC155" s="107"/>
      <c r="BE155" s="60" t="str">
        <f t="shared" si="104"/>
        <v/>
      </c>
      <c r="BF155" s="60">
        <f t="shared" si="105"/>
        <v>1</v>
      </c>
      <c r="BI155" s="107"/>
      <c r="BJ155" s="116"/>
      <c r="BK155" s="121"/>
      <c r="BL155" s="116"/>
      <c r="BM155" s="116"/>
      <c r="BN155" s="122"/>
      <c r="BO155" s="116"/>
      <c r="BP155" s="122"/>
      <c r="BQ155" s="126"/>
      <c r="BR155" s="126"/>
      <c r="BS155" s="75" t="str">
        <f t="shared" si="106"/>
        <v/>
      </c>
      <c r="BT155" s="60">
        <f t="shared" si="107"/>
        <v>1</v>
      </c>
      <c r="BW155" s="60" t="str">
        <f t="shared" si="108"/>
        <v/>
      </c>
      <c r="BX155" s="60">
        <f t="shared" si="109"/>
        <v>3</v>
      </c>
      <c r="BZ155" s="59" t="str">
        <f t="shared" si="110"/>
        <v xml:space="preserve"> </v>
      </c>
      <c r="CD155" s="59"/>
      <c r="CE155" s="59"/>
      <c r="CF155" s="59" t="str">
        <f t="shared" si="111"/>
        <v xml:space="preserve"> </v>
      </c>
      <c r="CG155" s="102"/>
      <c r="CH155" s="68" t="str">
        <f t="shared" si="112"/>
        <v/>
      </c>
      <c r="CI155" s="59"/>
      <c r="CJ155" s="59"/>
      <c r="CK155" s="59"/>
      <c r="CL155" s="95"/>
      <c r="CM155" s="95"/>
      <c r="CN155" s="95"/>
      <c r="CO155" s="95"/>
      <c r="CP155" s="95"/>
      <c r="CQ155" s="95"/>
      <c r="CR155" s="95"/>
      <c r="CS155" s="95"/>
      <c r="CT155" s="95"/>
      <c r="CU155" s="95"/>
      <c r="CV155" s="95"/>
      <c r="CW155" s="95"/>
    </row>
    <row r="156" spans="1:102" ht="12" customHeight="1">
      <c r="A156" s="13"/>
      <c r="B156" s="13" t="str">
        <f t="shared" si="88"/>
        <v/>
      </c>
      <c r="C156" s="27" t="str">
        <f>CONCATENATE(B158,"A")</f>
        <v>52A</v>
      </c>
      <c r="D156" s="52"/>
      <c r="E156" s="131"/>
      <c r="F156" s="34"/>
      <c r="G156" s="8" t="str">
        <f t="shared" si="89"/>
        <v/>
      </c>
      <c r="H156" s="34"/>
      <c r="I156" s="8" t="str">
        <f t="shared" si="96"/>
        <v/>
      </c>
      <c r="J156" s="38"/>
      <c r="K156" s="8" t="str">
        <f t="shared" si="97"/>
        <v/>
      </c>
      <c r="L156" s="34"/>
      <c r="M156" s="19" t="str">
        <f t="shared" si="90"/>
        <v/>
      </c>
      <c r="N156" s="113"/>
      <c r="O156" s="115" t="str">
        <f>IF(ISBLANK(N156),"",IF(N156=0,$CF$2,CG156))</f>
        <v/>
      </c>
      <c r="P156" s="114" t="str">
        <f>IF(ISNUMBER(O156),IF(ISNUMBER(O156),IF(ISNUMBER(O156),O156+G156+G157+G158+I156+I157+I158+K156+K157+K158+M156+M157+M158,""),""),"")</f>
        <v/>
      </c>
      <c r="Q156" s="112" t="str">
        <f>IF(ISNUMBER(P156),VLOOKUP(BQ156,BS:BT,2,FALSE),"")</f>
        <v/>
      </c>
      <c r="R156" s="19" t="str">
        <f t="shared" si="98"/>
        <v/>
      </c>
      <c r="S156" s="20" t="str">
        <f t="shared" si="122"/>
        <v/>
      </c>
      <c r="T156" s="83"/>
      <c r="U156" s="59"/>
      <c r="V156" s="59"/>
      <c r="W156" s="58" t="str">
        <f t="shared" si="113"/>
        <v/>
      </c>
      <c r="X156" s="74" t="str">
        <f t="shared" si="114"/>
        <v/>
      </c>
      <c r="Y156" s="74" t="str">
        <f t="shared" si="115"/>
        <v/>
      </c>
      <c r="Z156" s="77" t="str">
        <f t="shared" si="99"/>
        <v/>
      </c>
      <c r="AA156" s="75" t="str">
        <f t="shared" si="100"/>
        <v/>
      </c>
      <c r="AB156" s="77" t="str">
        <f t="shared" si="116"/>
        <v/>
      </c>
      <c r="AC156" s="59">
        <f t="shared" si="117"/>
        <v>1</v>
      </c>
      <c r="AD156" s="59"/>
      <c r="AE156" s="59"/>
      <c r="AF156" s="59" t="str">
        <f t="shared" si="91"/>
        <v/>
      </c>
      <c r="AG156" s="59">
        <f t="shared" si="101"/>
        <v>9</v>
      </c>
      <c r="AH156" s="59"/>
      <c r="AI156" s="59" t="str">
        <f t="shared" si="102"/>
        <v/>
      </c>
      <c r="AJ156" s="59">
        <f t="shared" si="118"/>
        <v>1</v>
      </c>
      <c r="AK156" s="59"/>
      <c r="AL156" s="59" t="str">
        <f t="shared" si="92"/>
        <v/>
      </c>
      <c r="AM156" s="59">
        <f t="shared" si="119"/>
        <v>1</v>
      </c>
      <c r="AN156" s="59"/>
      <c r="AO156" s="59" t="str">
        <f t="shared" si="93"/>
        <v/>
      </c>
      <c r="AP156" s="59">
        <f t="shared" si="120"/>
        <v>6</v>
      </c>
      <c r="AQ156" s="59"/>
      <c r="AR156" s="59" t="str">
        <f>IF(ISNUMBER(SMALL(#REF!,ROW()-2)),SMALL(#REF!,ROW()-2),"")</f>
        <v/>
      </c>
      <c r="AS156" s="59">
        <f t="shared" si="121"/>
        <v>1</v>
      </c>
      <c r="AT156" s="59"/>
      <c r="AU156" s="110" t="e">
        <f>IF(#REF!,#REF!+0,)</f>
        <v>#REF!</v>
      </c>
      <c r="AV156" s="78" t="str">
        <f t="shared" si="94"/>
        <v/>
      </c>
      <c r="AW156" s="59"/>
      <c r="AX156" s="109" t="str">
        <f>IF(ISNUMBER(AU156),VLOOKUP(AU156,AV:AW,2,FALSE),"")</f>
        <v/>
      </c>
      <c r="AY156" s="92"/>
      <c r="AZ156" s="109" t="str">
        <f>P156</f>
        <v/>
      </c>
      <c r="BA156" s="59" t="str">
        <f t="shared" si="95"/>
        <v/>
      </c>
      <c r="BB156" s="59">
        <f t="shared" si="103"/>
        <v>1</v>
      </c>
      <c r="BC156" s="109" t="str">
        <f>IF(ISNUMBER(AZ156),VLOOKUP(AZ156,BA:BB,2,FALSE),"")</f>
        <v/>
      </c>
      <c r="BD156" s="59"/>
      <c r="BE156" s="59" t="str">
        <f t="shared" si="104"/>
        <v/>
      </c>
      <c r="BF156" s="59">
        <f t="shared" si="105"/>
        <v>1</v>
      </c>
      <c r="BG156" s="59"/>
      <c r="BH156" s="59"/>
      <c r="BI156" s="109" t="str">
        <f>P156</f>
        <v/>
      </c>
      <c r="BJ156" s="123">
        <f>SUM(G156,G157,G158)</f>
        <v>0</v>
      </c>
      <c r="BK156" s="121">
        <f>SUM(I156,I157,I158)</f>
        <v>0</v>
      </c>
      <c r="BL156" s="121">
        <f>SUM(M156,M157,M158)</f>
        <v>0</v>
      </c>
      <c r="BM156" s="125" t="str">
        <f>O156</f>
        <v/>
      </c>
      <c r="BN156" s="125" t="e">
        <f>#REF!</f>
        <v>#REF!</v>
      </c>
      <c r="BO156" s="125">
        <f>SUM(K156,K157,K158)</f>
        <v>0</v>
      </c>
      <c r="BP156" s="125" t="e">
        <f>#REF!</f>
        <v>#REF!</v>
      </c>
      <c r="BQ156" s="126" t="str">
        <f>IF(ISNUMBER(P156),CONCATENATE(BI156+100,BJ156+100,BK156+100,BO156+100,BL156+100,BM156+100)+0,"")</f>
        <v/>
      </c>
      <c r="BR156" s="133" t="str">
        <f>IF(ISNUMBER(SMALL(BQ:BQ,ROW()-2)),SMALL(BQ:BQ,ROW()-2),"")</f>
        <v/>
      </c>
      <c r="BS156" s="77" t="str">
        <f t="shared" si="106"/>
        <v/>
      </c>
      <c r="BT156" s="59">
        <f t="shared" si="107"/>
        <v>1</v>
      </c>
      <c r="BU156" s="59"/>
      <c r="BV156" s="59"/>
      <c r="BW156" s="60" t="str">
        <f t="shared" si="108"/>
        <v/>
      </c>
      <c r="BX156" s="59">
        <f t="shared" si="109"/>
        <v>3</v>
      </c>
      <c r="BY156" s="59"/>
      <c r="BZ156" s="59" t="str">
        <f t="shared" si="110"/>
        <v xml:space="preserve"> </v>
      </c>
      <c r="CA156" s="59"/>
      <c r="CB156" s="59"/>
      <c r="CC156" s="59"/>
      <c r="CD156" s="59"/>
      <c r="CE156" s="59"/>
      <c r="CF156" s="59" t="str">
        <f t="shared" si="111"/>
        <v xml:space="preserve"> </v>
      </c>
      <c r="CG156" s="104" t="str">
        <f>VLOOKUP(N156,AO:AP,2,FALSE)</f>
        <v xml:space="preserve"> </v>
      </c>
      <c r="CH156" s="68" t="str">
        <f t="shared" si="112"/>
        <v/>
      </c>
      <c r="CI156" s="59"/>
      <c r="CJ156" s="59"/>
      <c r="CK156" s="59"/>
      <c r="CL156" s="95"/>
      <c r="CM156" s="95"/>
      <c r="CN156" s="95"/>
      <c r="CO156" s="95"/>
      <c r="CP156" s="95"/>
      <c r="CQ156" s="95"/>
      <c r="CR156" s="95"/>
      <c r="CS156" s="95"/>
      <c r="CT156" s="95"/>
      <c r="CU156" s="95"/>
      <c r="CV156" s="95"/>
      <c r="CW156" s="95"/>
    </row>
    <row r="157" spans="1:102" ht="12" customHeight="1">
      <c r="A157" s="13"/>
      <c r="B157" s="13" t="str">
        <f t="shared" si="88"/>
        <v/>
      </c>
      <c r="C157" s="27" t="str">
        <f>CONCATENATE(B158,"B")</f>
        <v>52B</v>
      </c>
      <c r="D157" s="52"/>
      <c r="E157" s="131"/>
      <c r="F157" s="34"/>
      <c r="G157" s="8" t="str">
        <f t="shared" si="89"/>
        <v/>
      </c>
      <c r="H157" s="34"/>
      <c r="I157" s="8" t="str">
        <f t="shared" si="96"/>
        <v/>
      </c>
      <c r="J157" s="38"/>
      <c r="K157" s="8" t="str">
        <f t="shared" si="97"/>
        <v/>
      </c>
      <c r="L157" s="34"/>
      <c r="M157" s="19" t="str">
        <f t="shared" si="90"/>
        <v/>
      </c>
      <c r="N157" s="113"/>
      <c r="O157" s="115"/>
      <c r="P157" s="114"/>
      <c r="Q157" s="112"/>
      <c r="R157" s="19" t="str">
        <f t="shared" si="98"/>
        <v/>
      </c>
      <c r="S157" s="20" t="str">
        <f t="shared" si="122"/>
        <v/>
      </c>
      <c r="T157" s="83"/>
      <c r="U157" s="59"/>
      <c r="V157" s="59"/>
      <c r="W157" s="58" t="str">
        <f t="shared" si="113"/>
        <v/>
      </c>
      <c r="X157" s="74" t="str">
        <f t="shared" si="114"/>
        <v/>
      </c>
      <c r="Y157" s="74" t="str">
        <f t="shared" si="115"/>
        <v/>
      </c>
      <c r="Z157" s="77" t="str">
        <f t="shared" si="99"/>
        <v/>
      </c>
      <c r="AA157" s="75" t="str">
        <f t="shared" si="100"/>
        <v/>
      </c>
      <c r="AB157" s="77" t="str">
        <f t="shared" si="116"/>
        <v/>
      </c>
      <c r="AC157" s="59">
        <f t="shared" si="117"/>
        <v>1</v>
      </c>
      <c r="AD157" s="59"/>
      <c r="AE157" s="59"/>
      <c r="AF157" s="59" t="str">
        <f t="shared" si="91"/>
        <v/>
      </c>
      <c r="AG157" s="59">
        <f t="shared" si="101"/>
        <v>9</v>
      </c>
      <c r="AH157" s="59"/>
      <c r="AI157" s="59" t="str">
        <f t="shared" si="102"/>
        <v/>
      </c>
      <c r="AJ157" s="59">
        <f t="shared" si="118"/>
        <v>1</v>
      </c>
      <c r="AK157" s="59"/>
      <c r="AL157" s="59" t="str">
        <f t="shared" si="92"/>
        <v/>
      </c>
      <c r="AM157" s="59">
        <f t="shared" si="119"/>
        <v>1</v>
      </c>
      <c r="AN157" s="59"/>
      <c r="AO157" s="59" t="str">
        <f t="shared" si="93"/>
        <v/>
      </c>
      <c r="AP157" s="59">
        <f t="shared" si="120"/>
        <v>6</v>
      </c>
      <c r="AQ157" s="59"/>
      <c r="AR157" s="59" t="str">
        <f>IF(ISNUMBER(SMALL(#REF!,ROW()-2)),SMALL(#REF!,ROW()-2),"")</f>
        <v/>
      </c>
      <c r="AS157" s="59">
        <f t="shared" si="121"/>
        <v>1</v>
      </c>
      <c r="AT157" s="59"/>
      <c r="AU157" s="110"/>
      <c r="AV157" s="78" t="str">
        <f t="shared" si="94"/>
        <v/>
      </c>
      <c r="AW157" s="59"/>
      <c r="AX157" s="109"/>
      <c r="AY157" s="92"/>
      <c r="AZ157" s="109"/>
      <c r="BA157" s="59" t="str">
        <f t="shared" si="95"/>
        <v/>
      </c>
      <c r="BB157" s="59">
        <f t="shared" si="103"/>
        <v>1</v>
      </c>
      <c r="BC157" s="109"/>
      <c r="BD157" s="59"/>
      <c r="BE157" s="59" t="str">
        <f t="shared" si="104"/>
        <v/>
      </c>
      <c r="BF157" s="59">
        <f t="shared" si="105"/>
        <v>1</v>
      </c>
      <c r="BG157" s="59"/>
      <c r="BH157" s="59"/>
      <c r="BI157" s="109"/>
      <c r="BJ157" s="123"/>
      <c r="BK157" s="121"/>
      <c r="BL157" s="120"/>
      <c r="BM157" s="124"/>
      <c r="BN157" s="125"/>
      <c r="BO157" s="124"/>
      <c r="BP157" s="125"/>
      <c r="BQ157" s="126"/>
      <c r="BR157" s="133"/>
      <c r="BS157" s="77" t="str">
        <f t="shared" si="106"/>
        <v/>
      </c>
      <c r="BT157" s="59">
        <f t="shared" si="107"/>
        <v>1</v>
      </c>
      <c r="BU157" s="59"/>
      <c r="BV157" s="59"/>
      <c r="BW157" s="60" t="str">
        <f t="shared" si="108"/>
        <v/>
      </c>
      <c r="BX157" s="59">
        <f t="shared" si="109"/>
        <v>3</v>
      </c>
      <c r="BY157" s="59"/>
      <c r="BZ157" s="59" t="str">
        <f t="shared" si="110"/>
        <v xml:space="preserve"> </v>
      </c>
      <c r="CA157" s="59"/>
      <c r="CB157" s="59"/>
      <c r="CC157" s="59"/>
      <c r="CD157" s="59"/>
      <c r="CE157" s="59"/>
      <c r="CF157" s="59" t="str">
        <f t="shared" si="111"/>
        <v xml:space="preserve"> </v>
      </c>
      <c r="CG157" s="104"/>
      <c r="CH157" s="68" t="str">
        <f t="shared" si="112"/>
        <v/>
      </c>
      <c r="CI157" s="59"/>
      <c r="CJ157" s="59"/>
      <c r="CK157" s="59"/>
      <c r="CL157" s="95"/>
      <c r="CM157" s="95"/>
      <c r="CN157" s="95"/>
      <c r="CO157" s="95"/>
      <c r="CP157" s="95"/>
      <c r="CQ157" s="95"/>
      <c r="CR157" s="95"/>
      <c r="CS157" s="95"/>
      <c r="CT157" s="95"/>
      <c r="CU157" s="95"/>
      <c r="CV157" s="95"/>
      <c r="CW157" s="95"/>
    </row>
    <row r="158" spans="1:102" s="2" customFormat="1" ht="12" customHeight="1">
      <c r="A158" s="13"/>
      <c r="B158" s="13">
        <f t="shared" si="88"/>
        <v>52</v>
      </c>
      <c r="C158" s="27" t="str">
        <f>CONCATENATE(B158,"C")</f>
        <v>52C</v>
      </c>
      <c r="D158" s="52"/>
      <c r="E158" s="131"/>
      <c r="F158" s="34"/>
      <c r="G158" s="8" t="str">
        <f t="shared" si="89"/>
        <v/>
      </c>
      <c r="H158" s="34"/>
      <c r="I158" s="8" t="str">
        <f t="shared" si="96"/>
        <v/>
      </c>
      <c r="J158" s="38"/>
      <c r="K158" s="8" t="str">
        <f t="shared" si="97"/>
        <v/>
      </c>
      <c r="L158" s="34"/>
      <c r="M158" s="19" t="str">
        <f t="shared" si="90"/>
        <v/>
      </c>
      <c r="N158" s="113"/>
      <c r="O158" s="115"/>
      <c r="P158" s="114"/>
      <c r="Q158" s="112"/>
      <c r="R158" s="19" t="str">
        <f t="shared" si="98"/>
        <v/>
      </c>
      <c r="S158" s="20" t="str">
        <f t="shared" si="122"/>
        <v/>
      </c>
      <c r="T158" s="83"/>
      <c r="U158" s="59"/>
      <c r="V158" s="59"/>
      <c r="W158" s="58" t="str">
        <f t="shared" si="113"/>
        <v/>
      </c>
      <c r="X158" s="74" t="str">
        <f t="shared" si="114"/>
        <v/>
      </c>
      <c r="Y158" s="74" t="str">
        <f t="shared" si="115"/>
        <v/>
      </c>
      <c r="Z158" s="77" t="str">
        <f t="shared" si="99"/>
        <v/>
      </c>
      <c r="AA158" s="75" t="str">
        <f t="shared" si="100"/>
        <v/>
      </c>
      <c r="AB158" s="77" t="str">
        <f t="shared" si="116"/>
        <v/>
      </c>
      <c r="AC158" s="59">
        <f t="shared" si="117"/>
        <v>1</v>
      </c>
      <c r="AD158" s="59"/>
      <c r="AE158" s="59"/>
      <c r="AF158" s="59" t="str">
        <f t="shared" si="91"/>
        <v/>
      </c>
      <c r="AG158" s="59">
        <f t="shared" si="101"/>
        <v>9</v>
      </c>
      <c r="AH158" s="59"/>
      <c r="AI158" s="59" t="str">
        <f t="shared" si="102"/>
        <v/>
      </c>
      <c r="AJ158" s="59">
        <f t="shared" si="118"/>
        <v>1</v>
      </c>
      <c r="AK158" s="59"/>
      <c r="AL158" s="59" t="str">
        <f t="shared" si="92"/>
        <v/>
      </c>
      <c r="AM158" s="59">
        <f t="shared" si="119"/>
        <v>1</v>
      </c>
      <c r="AN158" s="59"/>
      <c r="AO158" s="59" t="str">
        <f t="shared" si="93"/>
        <v/>
      </c>
      <c r="AP158" s="59">
        <f t="shared" si="120"/>
        <v>6</v>
      </c>
      <c r="AQ158" s="59"/>
      <c r="AR158" s="59" t="str">
        <f>IF(ISNUMBER(SMALL(#REF!,ROW()-2)),SMALL(#REF!,ROW()-2),"")</f>
        <v/>
      </c>
      <c r="AS158" s="59">
        <f t="shared" si="121"/>
        <v>1</v>
      </c>
      <c r="AT158" s="59"/>
      <c r="AU158" s="110"/>
      <c r="AV158" s="78" t="str">
        <f t="shared" si="94"/>
        <v/>
      </c>
      <c r="AW158" s="59"/>
      <c r="AX158" s="109"/>
      <c r="AY158" s="92"/>
      <c r="AZ158" s="109"/>
      <c r="BA158" s="59" t="str">
        <f t="shared" si="95"/>
        <v/>
      </c>
      <c r="BB158" s="59">
        <f t="shared" si="103"/>
        <v>1</v>
      </c>
      <c r="BC158" s="109"/>
      <c r="BD158" s="59"/>
      <c r="BE158" s="59" t="str">
        <f t="shared" si="104"/>
        <v/>
      </c>
      <c r="BF158" s="59">
        <f t="shared" si="105"/>
        <v>1</v>
      </c>
      <c r="BG158" s="59"/>
      <c r="BH158" s="59"/>
      <c r="BI158" s="109"/>
      <c r="BJ158" s="123"/>
      <c r="BK158" s="121"/>
      <c r="BL158" s="120"/>
      <c r="BM158" s="124"/>
      <c r="BN158" s="125"/>
      <c r="BO158" s="124"/>
      <c r="BP158" s="125"/>
      <c r="BQ158" s="126"/>
      <c r="BR158" s="133"/>
      <c r="BS158" s="77" t="str">
        <f t="shared" si="106"/>
        <v/>
      </c>
      <c r="BT158" s="59">
        <f t="shared" si="107"/>
        <v>1</v>
      </c>
      <c r="BU158" s="59"/>
      <c r="BV158" s="59"/>
      <c r="BW158" s="60" t="str">
        <f t="shared" si="108"/>
        <v/>
      </c>
      <c r="BX158" s="59">
        <f t="shared" si="109"/>
        <v>3</v>
      </c>
      <c r="BY158" s="59"/>
      <c r="BZ158" s="59" t="str">
        <f t="shared" si="110"/>
        <v xml:space="preserve"> </v>
      </c>
      <c r="CA158" s="59"/>
      <c r="CB158" s="59"/>
      <c r="CC158" s="59"/>
      <c r="CD158" s="59"/>
      <c r="CE158" s="59"/>
      <c r="CF158" s="59" t="str">
        <f t="shared" si="111"/>
        <v xml:space="preserve"> </v>
      </c>
      <c r="CG158" s="104"/>
      <c r="CH158" s="68" t="str">
        <f t="shared" si="112"/>
        <v/>
      </c>
      <c r="CI158" s="59"/>
      <c r="CJ158" s="59"/>
      <c r="CK158" s="59"/>
      <c r="CL158" s="95"/>
      <c r="CM158" s="95"/>
      <c r="CN158" s="95"/>
      <c r="CO158" s="95"/>
      <c r="CP158" s="95"/>
      <c r="CQ158" s="95"/>
      <c r="CR158" s="95"/>
      <c r="CS158" s="95"/>
      <c r="CT158" s="95"/>
      <c r="CU158" s="95"/>
      <c r="CV158" s="95"/>
      <c r="CW158" s="95"/>
      <c r="CX158" s="95"/>
    </row>
    <row r="159" spans="1:102" s="2" customFormat="1" ht="12" customHeight="1">
      <c r="A159" s="13"/>
      <c r="B159" s="13" t="str">
        <f t="shared" si="88"/>
        <v/>
      </c>
      <c r="C159" s="27" t="str">
        <f>CONCATENATE(B161,"A")</f>
        <v>A</v>
      </c>
      <c r="D159" s="52"/>
      <c r="E159" s="131"/>
      <c r="F159" s="55"/>
      <c r="G159" s="8"/>
      <c r="H159" s="55"/>
      <c r="I159" s="8"/>
      <c r="J159" s="39"/>
      <c r="K159" s="8"/>
      <c r="L159" s="56"/>
      <c r="M159" s="8"/>
      <c r="N159" s="31"/>
      <c r="O159" s="16"/>
      <c r="P159" s="7"/>
      <c r="Q159" s="27"/>
      <c r="R159" s="27"/>
      <c r="S159" s="14"/>
      <c r="T159" s="83"/>
      <c r="U159" s="59"/>
      <c r="V159" s="59"/>
      <c r="W159" s="58"/>
      <c r="X159" s="74"/>
      <c r="Y159" s="74"/>
      <c r="Z159" s="74"/>
      <c r="AA159" s="77"/>
      <c r="AB159" s="77"/>
      <c r="AC159" s="59"/>
      <c r="AD159" s="59"/>
      <c r="AE159" s="59"/>
      <c r="AF159" s="59" t="str">
        <f t="shared" si="91"/>
        <v/>
      </c>
      <c r="AG159" s="59">
        <f t="shared" si="101"/>
        <v>9</v>
      </c>
      <c r="AH159" s="59"/>
      <c r="AI159" s="59" t="str">
        <f t="shared" si="102"/>
        <v/>
      </c>
      <c r="AJ159" s="59">
        <f t="shared" si="118"/>
        <v>1</v>
      </c>
      <c r="AK159" s="59"/>
      <c r="AL159" s="59" t="str">
        <f t="shared" si="92"/>
        <v/>
      </c>
      <c r="AM159" s="59">
        <f t="shared" si="119"/>
        <v>1</v>
      </c>
      <c r="AN159" s="59"/>
      <c r="AO159" s="59" t="str">
        <f t="shared" si="93"/>
        <v/>
      </c>
      <c r="AP159" s="59">
        <f t="shared" si="120"/>
        <v>6</v>
      </c>
      <c r="AQ159" s="59"/>
      <c r="AR159" s="59"/>
      <c r="AS159" s="59">
        <f t="shared" si="121"/>
        <v>1</v>
      </c>
      <c r="AT159" s="59"/>
      <c r="AU159" s="78"/>
      <c r="AV159" s="78"/>
      <c r="AW159" s="59"/>
      <c r="AX159" s="59"/>
      <c r="AY159" s="59"/>
      <c r="AZ159" s="59"/>
      <c r="BA159" s="59" t="str">
        <f t="shared" si="95"/>
        <v/>
      </c>
      <c r="BB159" s="59">
        <f t="shared" si="103"/>
        <v>1</v>
      </c>
      <c r="BC159" s="59"/>
      <c r="BD159" s="59"/>
      <c r="BE159" s="59" t="str">
        <f t="shared" si="104"/>
        <v/>
      </c>
      <c r="BF159" s="59"/>
      <c r="BG159" s="59"/>
      <c r="BH159" s="59"/>
      <c r="BI159" s="109"/>
      <c r="BJ159" s="124"/>
      <c r="BK159" s="79"/>
      <c r="BL159" s="125"/>
      <c r="BM159" s="125"/>
      <c r="BN159" s="125"/>
      <c r="BO159" s="125"/>
      <c r="BP159" s="125"/>
      <c r="BQ159" s="80"/>
      <c r="BR159" s="77"/>
      <c r="BS159" s="77"/>
      <c r="BT159" s="59"/>
      <c r="BU159" s="59"/>
      <c r="BV159" s="59"/>
      <c r="BW159" s="60" t="str">
        <f t="shared" si="108"/>
        <v/>
      </c>
      <c r="BX159" s="59">
        <f t="shared" si="109"/>
        <v>3</v>
      </c>
      <c r="BY159" s="59"/>
      <c r="BZ159" s="59"/>
      <c r="CA159" s="59"/>
      <c r="CB159" s="59"/>
      <c r="CC159" s="59"/>
      <c r="CD159" s="59"/>
      <c r="CE159" s="59"/>
      <c r="CF159" s="59"/>
      <c r="CG159" s="59"/>
      <c r="CH159" s="59"/>
      <c r="CI159" s="59"/>
      <c r="CJ159" s="59"/>
      <c r="CK159" s="59"/>
      <c r="CL159" s="95"/>
      <c r="CM159" s="95"/>
      <c r="CN159" s="95"/>
      <c r="CO159" s="95"/>
      <c r="CP159" s="95"/>
      <c r="CQ159" s="95"/>
      <c r="CR159" s="95"/>
      <c r="CS159" s="95"/>
      <c r="CT159" s="95"/>
      <c r="CU159" s="95"/>
      <c r="CV159" s="95"/>
      <c r="CW159" s="95"/>
      <c r="CX159" s="95"/>
    </row>
    <row r="160" spans="1:102" ht="12" customHeight="1">
      <c r="A160" s="13"/>
      <c r="B160" s="13"/>
      <c r="C160" s="27" t="s">
        <v>3</v>
      </c>
      <c r="D160" s="52"/>
      <c r="E160" s="131"/>
      <c r="F160" s="41"/>
      <c r="G160" s="8"/>
      <c r="H160" s="41"/>
      <c r="I160" s="8"/>
      <c r="J160" s="39"/>
      <c r="K160" s="8"/>
      <c r="L160" s="35"/>
      <c r="M160" s="7"/>
      <c r="N160" s="31"/>
      <c r="O160" s="28"/>
      <c r="P160" s="16"/>
      <c r="Q160" s="14"/>
      <c r="R160" s="13"/>
      <c r="S160" s="14"/>
      <c r="T160" s="83"/>
      <c r="U160" s="59"/>
      <c r="V160" s="59"/>
      <c r="W160" s="58"/>
      <c r="X160" s="74"/>
      <c r="AA160" s="59"/>
      <c r="AB160" s="59"/>
      <c r="AC160" s="59"/>
      <c r="AD160" s="59"/>
      <c r="AE160" s="59"/>
      <c r="AF160" s="59"/>
      <c r="AG160" s="59"/>
      <c r="AH160" s="59"/>
      <c r="AI160" s="59"/>
      <c r="AJ160" s="59"/>
      <c r="AK160" s="59"/>
      <c r="AL160" s="59"/>
      <c r="AM160" s="59"/>
      <c r="AN160" s="59"/>
      <c r="AO160" s="59"/>
      <c r="AP160" s="59"/>
      <c r="AQ160" s="59"/>
      <c r="AR160" s="59"/>
      <c r="AS160" s="59"/>
      <c r="AT160" s="59"/>
      <c r="AU160" s="78"/>
      <c r="AV160" s="78"/>
      <c r="AW160" s="59"/>
      <c r="AX160" s="59"/>
      <c r="AY160" s="59"/>
      <c r="AZ160" s="59"/>
      <c r="BA160" s="59" t="str">
        <f t="shared" si="95"/>
        <v/>
      </c>
      <c r="BB160" s="59"/>
      <c r="BC160" s="59"/>
      <c r="BD160" s="59"/>
      <c r="BE160" s="59"/>
      <c r="BF160" s="59"/>
      <c r="BG160" s="59"/>
      <c r="BH160" s="59"/>
      <c r="BI160" s="109"/>
      <c r="BJ160" s="124"/>
      <c r="BK160" s="94"/>
      <c r="BL160" s="124"/>
      <c r="BM160" s="124"/>
      <c r="BN160" s="125"/>
      <c r="BO160" s="124"/>
      <c r="BP160" s="125"/>
      <c r="BQ160" s="80"/>
      <c r="BR160" s="77"/>
      <c r="BS160" s="77"/>
      <c r="BT160" s="59"/>
      <c r="BU160" s="59"/>
      <c r="BV160" s="59"/>
      <c r="BW160" s="59"/>
      <c r="BX160" s="59"/>
      <c r="BY160" s="59"/>
      <c r="BZ160" s="59"/>
      <c r="CA160" s="59"/>
      <c r="CB160" s="59"/>
      <c r="CC160" s="59"/>
      <c r="CD160" s="59"/>
      <c r="CE160" s="59"/>
      <c r="CF160" s="59"/>
      <c r="CG160" s="59"/>
      <c r="CH160" s="59"/>
      <c r="CI160" s="59"/>
      <c r="CJ160" s="59"/>
      <c r="CK160" s="59"/>
      <c r="CL160" s="95"/>
      <c r="CM160" s="95"/>
      <c r="CN160" s="95"/>
      <c r="CO160" s="95"/>
      <c r="CP160" s="95"/>
      <c r="CQ160" s="95"/>
      <c r="CR160" s="95"/>
      <c r="CS160" s="95"/>
      <c r="CT160" s="95"/>
      <c r="CU160" s="95"/>
      <c r="CV160" s="95"/>
      <c r="CW160" s="95"/>
    </row>
    <row r="161" spans="1:101" ht="12" customHeight="1">
      <c r="A161" s="13"/>
      <c r="B161" s="13"/>
      <c r="C161" s="27"/>
      <c r="D161" s="52"/>
      <c r="E161" s="131"/>
      <c r="F161" s="41"/>
      <c r="G161" s="8"/>
      <c r="H161" s="41"/>
      <c r="I161" s="8"/>
      <c r="J161" s="39"/>
      <c r="K161" s="8"/>
      <c r="L161" s="35"/>
      <c r="M161" s="7"/>
      <c r="N161" s="31"/>
      <c r="O161" s="28"/>
      <c r="P161" s="16"/>
      <c r="Q161" s="14"/>
      <c r="R161" s="13"/>
      <c r="S161" s="14"/>
      <c r="T161" s="83"/>
      <c r="U161" s="59"/>
      <c r="V161" s="59"/>
      <c r="W161" s="58"/>
      <c r="AA161" s="59"/>
      <c r="AB161" s="59"/>
      <c r="AC161" s="59"/>
      <c r="AD161" s="59"/>
      <c r="AE161" s="59"/>
      <c r="AF161" s="59"/>
      <c r="AG161" s="59"/>
      <c r="AH161" s="59"/>
      <c r="AI161" s="59"/>
      <c r="AJ161" s="59"/>
      <c r="AK161" s="59"/>
      <c r="AL161" s="59"/>
      <c r="AM161" s="59"/>
      <c r="AN161" s="59"/>
      <c r="AO161" s="59"/>
      <c r="AP161" s="59"/>
      <c r="AQ161" s="59"/>
      <c r="AR161" s="59"/>
      <c r="AS161" s="59"/>
      <c r="AT161" s="59"/>
      <c r="AU161" s="78"/>
      <c r="AV161" s="78"/>
      <c r="AW161" s="59"/>
      <c r="AX161" s="59"/>
      <c r="AY161" s="59"/>
      <c r="AZ161" s="59"/>
      <c r="BA161" s="59"/>
      <c r="BB161" s="59"/>
      <c r="BC161" s="59"/>
      <c r="BD161" s="59"/>
      <c r="BE161" s="59"/>
      <c r="BF161" s="59"/>
      <c r="BG161" s="59"/>
      <c r="BH161" s="59"/>
      <c r="BI161" s="109"/>
      <c r="BJ161" s="124"/>
      <c r="BK161" s="94"/>
      <c r="BL161" s="124"/>
      <c r="BM161" s="124"/>
      <c r="BN161" s="125"/>
      <c r="BO161" s="124"/>
      <c r="BP161" s="125"/>
      <c r="BQ161" s="80"/>
      <c r="BR161" s="77"/>
      <c r="BS161" s="77"/>
      <c r="BT161" s="59"/>
      <c r="BU161" s="59"/>
      <c r="BV161" s="59"/>
      <c r="BW161" s="59"/>
      <c r="BX161" s="59"/>
      <c r="BY161" s="59"/>
      <c r="BZ161" s="59"/>
      <c r="CA161" s="59"/>
      <c r="CB161" s="59"/>
      <c r="CC161" s="59"/>
      <c r="CD161" s="59"/>
      <c r="CE161" s="59"/>
      <c r="CF161" s="59"/>
      <c r="CG161" s="59"/>
      <c r="CH161" s="59"/>
      <c r="CI161" s="59"/>
      <c r="CJ161" s="59"/>
      <c r="CK161" s="59"/>
      <c r="CL161" s="95"/>
      <c r="CM161" s="95"/>
      <c r="CN161" s="95"/>
      <c r="CO161" s="95"/>
      <c r="CP161" s="95"/>
      <c r="CQ161" s="95"/>
      <c r="CR161" s="95"/>
      <c r="CS161" s="95"/>
      <c r="CT161" s="95"/>
      <c r="CU161" s="95"/>
      <c r="CV161" s="95"/>
      <c r="CW161" s="95"/>
    </row>
    <row r="162" spans="1:101" ht="12" customHeight="1">
      <c r="A162" s="13"/>
      <c r="B162" s="13"/>
      <c r="C162" s="27"/>
      <c r="D162" s="52"/>
      <c r="E162" s="131"/>
      <c r="F162" s="41"/>
      <c r="G162" s="8"/>
      <c r="H162" s="41"/>
      <c r="I162" s="8"/>
      <c r="J162" s="39"/>
      <c r="K162" s="8"/>
      <c r="L162" s="35"/>
      <c r="M162" s="7"/>
      <c r="N162" s="31"/>
      <c r="O162" s="28"/>
      <c r="P162" s="16"/>
      <c r="Q162" s="14"/>
      <c r="R162" s="13"/>
      <c r="S162" s="14"/>
      <c r="T162" s="83"/>
      <c r="U162" s="59"/>
      <c r="V162" s="59"/>
      <c r="W162" s="58"/>
      <c r="AA162" s="59"/>
      <c r="AB162" s="59"/>
      <c r="AC162" s="59"/>
      <c r="AD162" s="59"/>
      <c r="AE162" s="59"/>
      <c r="AF162" s="59"/>
      <c r="AG162" s="59"/>
      <c r="AH162" s="59"/>
      <c r="AI162" s="59"/>
      <c r="AJ162" s="59"/>
      <c r="AK162" s="59"/>
      <c r="AL162" s="59"/>
      <c r="AM162" s="59"/>
      <c r="AN162" s="59"/>
      <c r="AO162" s="59"/>
      <c r="AP162" s="59"/>
      <c r="AQ162" s="59"/>
      <c r="AR162" s="59"/>
      <c r="AS162" s="59"/>
      <c r="AT162" s="59"/>
      <c r="AU162" s="78"/>
      <c r="AV162" s="78"/>
      <c r="AW162" s="59"/>
      <c r="AX162" s="59"/>
      <c r="AY162" s="59"/>
      <c r="AZ162" s="59"/>
      <c r="BA162" s="59"/>
      <c r="BB162" s="59"/>
      <c r="BC162" s="59"/>
      <c r="BD162" s="59"/>
      <c r="BE162" s="59"/>
      <c r="BF162" s="59"/>
      <c r="BG162" s="59"/>
      <c r="BH162" s="59"/>
      <c r="BI162" s="109"/>
      <c r="BJ162" s="124"/>
      <c r="BK162" s="94"/>
      <c r="BL162" s="124"/>
      <c r="BM162" s="124"/>
      <c r="BN162" s="124"/>
      <c r="BO162" s="124"/>
      <c r="BP162" s="124"/>
      <c r="BQ162" s="80"/>
      <c r="BR162" s="77"/>
      <c r="BS162" s="77"/>
      <c r="BT162" s="59"/>
      <c r="BU162" s="59"/>
      <c r="BV162" s="59"/>
      <c r="BW162" s="59"/>
      <c r="BX162" s="59"/>
      <c r="BY162" s="59"/>
      <c r="BZ162" s="59"/>
      <c r="CA162" s="59"/>
      <c r="CB162" s="59"/>
      <c r="CC162" s="59"/>
      <c r="CD162" s="59"/>
      <c r="CE162" s="59"/>
      <c r="CF162" s="59"/>
      <c r="CG162" s="59"/>
      <c r="CH162" s="59"/>
      <c r="CI162" s="59"/>
      <c r="CJ162" s="59"/>
      <c r="CK162" s="59"/>
      <c r="CL162" s="95"/>
      <c r="CM162" s="95"/>
      <c r="CN162" s="95"/>
      <c r="CO162" s="95"/>
      <c r="CP162" s="95"/>
      <c r="CQ162" s="95"/>
      <c r="CR162" s="95"/>
      <c r="CS162" s="95"/>
      <c r="CT162" s="95"/>
      <c r="CU162" s="95"/>
      <c r="CV162" s="95"/>
      <c r="CW162" s="95"/>
    </row>
    <row r="163" spans="1:101" ht="12" customHeight="1">
      <c r="A163" s="13"/>
      <c r="B163" s="13"/>
      <c r="C163" s="27"/>
      <c r="D163" s="52"/>
      <c r="E163" s="131"/>
      <c r="F163" s="41"/>
      <c r="G163" s="8"/>
      <c r="H163" s="41"/>
      <c r="I163" s="8"/>
      <c r="J163" s="39"/>
      <c r="K163" s="8"/>
      <c r="L163" s="35"/>
      <c r="M163" s="7"/>
      <c r="N163" s="31"/>
      <c r="O163" s="28"/>
      <c r="P163" s="16"/>
      <c r="Q163" s="14"/>
      <c r="R163" s="13"/>
      <c r="S163" s="14"/>
      <c r="T163" s="83"/>
      <c r="U163" s="59"/>
      <c r="V163" s="59"/>
      <c r="W163" s="58"/>
      <c r="AA163" s="59"/>
      <c r="AB163" s="59"/>
      <c r="AC163" s="59"/>
      <c r="AD163" s="59"/>
      <c r="AE163" s="59"/>
      <c r="AF163" s="59"/>
      <c r="AG163" s="59"/>
      <c r="AH163" s="59"/>
      <c r="AI163" s="59"/>
      <c r="AJ163" s="59"/>
      <c r="AK163" s="59"/>
      <c r="AL163" s="59"/>
      <c r="AM163" s="59"/>
      <c r="AN163" s="59"/>
      <c r="AO163" s="59"/>
      <c r="AP163" s="59"/>
      <c r="AQ163" s="59"/>
      <c r="AR163" s="59"/>
      <c r="AS163" s="59"/>
      <c r="AT163" s="59"/>
      <c r="AU163" s="78"/>
      <c r="AV163" s="78"/>
      <c r="AW163" s="59"/>
      <c r="AX163" s="59"/>
      <c r="AY163" s="59"/>
      <c r="AZ163" s="59"/>
      <c r="BA163" s="59"/>
      <c r="BB163" s="59"/>
      <c r="BC163" s="59"/>
      <c r="BD163" s="59"/>
      <c r="BE163" s="59"/>
      <c r="BF163" s="59"/>
      <c r="BG163" s="59"/>
      <c r="BH163" s="59"/>
      <c r="BI163" s="109"/>
      <c r="BJ163" s="124"/>
      <c r="BK163" s="94"/>
      <c r="BL163" s="124"/>
      <c r="BM163" s="124"/>
      <c r="BN163" s="124"/>
      <c r="BO163" s="124"/>
      <c r="BP163" s="124"/>
      <c r="BQ163" s="80"/>
      <c r="BR163" s="77"/>
      <c r="BS163" s="77"/>
      <c r="BT163" s="59"/>
      <c r="BU163" s="59"/>
      <c r="BV163" s="59"/>
      <c r="BW163" s="59"/>
      <c r="BX163" s="59"/>
      <c r="BY163" s="59"/>
      <c r="BZ163" s="59"/>
      <c r="CA163" s="59"/>
      <c r="CB163" s="59"/>
      <c r="CC163" s="59"/>
      <c r="CD163" s="59"/>
      <c r="CE163" s="59"/>
      <c r="CF163" s="59"/>
      <c r="CG163" s="59"/>
      <c r="CH163" s="59"/>
      <c r="CI163" s="59"/>
      <c r="CJ163" s="59"/>
      <c r="CK163" s="59"/>
      <c r="CL163" s="95"/>
      <c r="CM163" s="95"/>
      <c r="CN163" s="95"/>
      <c r="CO163" s="95"/>
      <c r="CP163" s="95"/>
      <c r="CQ163" s="95"/>
      <c r="CR163" s="95"/>
      <c r="CS163" s="95"/>
      <c r="CT163" s="95"/>
      <c r="CU163" s="95"/>
      <c r="CV163" s="95"/>
      <c r="CW163" s="95"/>
    </row>
    <row r="164" spans="1:101" ht="12" customHeight="1">
      <c r="A164" s="13"/>
      <c r="B164" s="13"/>
      <c r="C164" s="27"/>
      <c r="D164" s="52"/>
      <c r="E164" s="131"/>
      <c r="F164" s="41"/>
      <c r="G164" s="8"/>
      <c r="H164" s="41"/>
      <c r="I164" s="8"/>
      <c r="J164" s="39"/>
      <c r="K164" s="8"/>
      <c r="L164" s="35"/>
      <c r="M164" s="7"/>
      <c r="N164" s="31"/>
      <c r="O164" s="28"/>
      <c r="P164" s="16"/>
      <c r="Q164" s="14"/>
      <c r="R164" s="13"/>
      <c r="S164" s="14"/>
      <c r="T164" s="83"/>
      <c r="U164" s="59"/>
      <c r="V164" s="59"/>
      <c r="W164" s="58"/>
      <c r="AA164" s="59"/>
      <c r="AB164" s="59"/>
      <c r="AC164" s="59"/>
      <c r="AD164" s="59"/>
      <c r="AE164" s="59"/>
      <c r="AF164" s="59"/>
      <c r="AG164" s="59"/>
      <c r="AH164" s="59"/>
      <c r="AI164" s="59"/>
      <c r="AJ164" s="59"/>
      <c r="AK164" s="59"/>
      <c r="AL164" s="59"/>
      <c r="AM164" s="59"/>
      <c r="AN164" s="59"/>
      <c r="AO164" s="59"/>
      <c r="AP164" s="59"/>
      <c r="AQ164" s="59"/>
      <c r="AR164" s="59"/>
      <c r="AS164" s="59"/>
      <c r="AT164" s="59"/>
      <c r="AU164" s="78"/>
      <c r="AV164" s="78"/>
      <c r="AW164" s="59"/>
      <c r="AX164" s="59"/>
      <c r="AY164" s="59"/>
      <c r="AZ164" s="59"/>
      <c r="BA164" s="59"/>
      <c r="BB164" s="59"/>
      <c r="BC164" s="59"/>
      <c r="BD164" s="59"/>
      <c r="BE164" s="59"/>
      <c r="BF164" s="59"/>
      <c r="BG164" s="59"/>
      <c r="BH164" s="59"/>
      <c r="BI164" s="109"/>
      <c r="BJ164" s="124"/>
      <c r="BK164" s="94"/>
      <c r="BL164" s="124"/>
      <c r="BM164" s="124"/>
      <c r="BN164" s="124"/>
      <c r="BO164" s="124"/>
      <c r="BP164" s="124"/>
      <c r="BQ164" s="80"/>
      <c r="BR164" s="77"/>
      <c r="BS164" s="77"/>
      <c r="BT164" s="59"/>
      <c r="BU164" s="59"/>
      <c r="BV164" s="59"/>
      <c r="BW164" s="59"/>
      <c r="BX164" s="59"/>
      <c r="BY164" s="59"/>
      <c r="BZ164" s="59"/>
      <c r="CA164" s="59"/>
      <c r="CB164" s="59"/>
      <c r="CC164" s="59"/>
      <c r="CD164" s="59"/>
      <c r="CE164" s="59"/>
      <c r="CF164" s="59"/>
      <c r="CG164" s="59"/>
      <c r="CH164" s="59"/>
      <c r="CI164" s="59"/>
      <c r="CJ164" s="59"/>
      <c r="CK164" s="59"/>
      <c r="CL164" s="95"/>
      <c r="CM164" s="95"/>
      <c r="CN164" s="95"/>
      <c r="CO164" s="95"/>
      <c r="CP164" s="95"/>
      <c r="CQ164" s="95"/>
      <c r="CR164" s="95"/>
      <c r="CS164" s="95"/>
      <c r="CT164" s="95"/>
      <c r="CU164" s="95"/>
      <c r="CV164" s="95"/>
      <c r="CW164" s="95"/>
    </row>
    <row r="165" spans="1:101" ht="12" customHeight="1">
      <c r="A165" s="15"/>
      <c r="B165" s="13"/>
      <c r="C165" s="27"/>
      <c r="D165" s="52"/>
      <c r="E165" s="52"/>
      <c r="F165" s="41"/>
      <c r="G165" s="8"/>
      <c r="H165" s="41"/>
      <c r="I165" s="8"/>
      <c r="J165" s="39"/>
      <c r="K165" s="8"/>
      <c r="L165" s="35"/>
      <c r="M165" s="7"/>
      <c r="N165" s="31"/>
      <c r="O165" s="28"/>
      <c r="P165" s="16"/>
      <c r="Q165" s="14"/>
      <c r="R165" s="13"/>
      <c r="S165" s="14"/>
      <c r="T165" s="83"/>
      <c r="U165" s="59"/>
      <c r="V165" s="59"/>
      <c r="W165" s="58"/>
      <c r="BI165" s="107"/>
      <c r="BJ165" s="116"/>
      <c r="BL165" s="116"/>
      <c r="BM165" s="116"/>
      <c r="BN165" s="116"/>
      <c r="BO165" s="116"/>
      <c r="BP165" s="116"/>
      <c r="BZ165" s="59"/>
      <c r="CD165" s="59"/>
      <c r="CE165" s="59"/>
      <c r="CF165" s="59"/>
      <c r="CG165" s="59"/>
      <c r="CH165" s="59"/>
      <c r="CI165" s="59"/>
      <c r="CJ165" s="59"/>
      <c r="CK165" s="59"/>
      <c r="CL165" s="95"/>
      <c r="CM165" s="95"/>
      <c r="CN165" s="95"/>
      <c r="CO165" s="95"/>
      <c r="CP165" s="95"/>
      <c r="CQ165" s="95"/>
      <c r="CR165" s="95"/>
      <c r="CS165" s="95"/>
      <c r="CT165" s="95"/>
      <c r="CU165" s="95"/>
      <c r="CV165" s="95"/>
      <c r="CW165" s="95"/>
    </row>
    <row r="166" spans="1:101" ht="12" customHeight="1">
      <c r="A166" s="15"/>
      <c r="B166" s="13"/>
      <c r="C166" s="27"/>
      <c r="D166" s="52"/>
      <c r="E166" s="52"/>
      <c r="F166" s="41"/>
      <c r="G166" s="8"/>
      <c r="H166" s="41"/>
      <c r="I166" s="8"/>
      <c r="J166" s="39"/>
      <c r="K166" s="8"/>
      <c r="L166" s="35"/>
      <c r="M166" s="7"/>
      <c r="N166" s="31"/>
      <c r="O166" s="28"/>
      <c r="P166" s="16"/>
      <c r="Q166" s="14"/>
      <c r="R166" s="13"/>
      <c r="S166" s="14"/>
      <c r="T166" s="83"/>
      <c r="U166" s="59"/>
      <c r="V166" s="59"/>
      <c r="W166" s="58"/>
      <c r="BI166" s="107"/>
      <c r="BJ166" s="116"/>
      <c r="BL166" s="116"/>
      <c r="BM166" s="116"/>
      <c r="BN166" s="116"/>
      <c r="BO166" s="116"/>
      <c r="BP166" s="116"/>
      <c r="BZ166" s="59"/>
      <c r="CD166" s="59"/>
      <c r="CE166" s="59"/>
      <c r="CF166" s="59"/>
      <c r="CG166" s="59"/>
      <c r="CH166" s="59"/>
      <c r="CI166" s="59"/>
      <c r="CJ166" s="59"/>
      <c r="CK166" s="59"/>
      <c r="CL166" s="95"/>
      <c r="CM166" s="95"/>
      <c r="CN166" s="95"/>
      <c r="CO166" s="95"/>
      <c r="CP166" s="95"/>
      <c r="CQ166" s="95"/>
      <c r="CR166" s="95"/>
      <c r="CS166" s="95"/>
      <c r="CT166" s="95"/>
      <c r="CU166" s="95"/>
      <c r="CV166" s="95"/>
      <c r="CW166" s="95"/>
    </row>
    <row r="167" spans="1:101" ht="12" customHeight="1">
      <c r="A167" s="15"/>
      <c r="B167" s="13"/>
      <c r="C167" s="27"/>
      <c r="D167" s="52"/>
      <c r="E167" s="52"/>
      <c r="F167" s="41"/>
      <c r="G167" s="8"/>
      <c r="H167" s="41"/>
      <c r="I167" s="8"/>
      <c r="J167" s="39"/>
      <c r="K167" s="8"/>
      <c r="L167" s="35"/>
      <c r="M167" s="7"/>
      <c r="N167" s="31"/>
      <c r="O167" s="28"/>
      <c r="P167" s="16"/>
      <c r="Q167" s="14"/>
      <c r="R167" s="13"/>
      <c r="S167" s="14"/>
      <c r="T167" s="83"/>
      <c r="U167" s="59"/>
      <c r="V167" s="59"/>
      <c r="W167" s="58"/>
      <c r="BI167" s="107"/>
      <c r="BJ167" s="116"/>
      <c r="BL167" s="116"/>
      <c r="BM167" s="116"/>
      <c r="BN167" s="116"/>
      <c r="BO167" s="116"/>
      <c r="BP167" s="116"/>
      <c r="BZ167" s="59"/>
      <c r="CD167" s="59"/>
      <c r="CE167" s="59"/>
      <c r="CF167" s="59"/>
      <c r="CG167" s="59"/>
      <c r="CH167" s="59"/>
      <c r="CI167" s="59"/>
      <c r="CJ167" s="59"/>
      <c r="CK167" s="59"/>
      <c r="CL167" s="95"/>
      <c r="CM167" s="95"/>
      <c r="CN167" s="95"/>
      <c r="CO167" s="95"/>
      <c r="CP167" s="95"/>
      <c r="CQ167" s="95"/>
      <c r="CR167" s="95"/>
      <c r="CS167" s="95"/>
      <c r="CT167" s="95"/>
      <c r="CU167" s="95"/>
      <c r="CV167" s="95"/>
      <c r="CW167" s="95"/>
    </row>
    <row r="168" spans="1:101" ht="12" customHeight="1">
      <c r="A168" s="15"/>
      <c r="B168" s="13"/>
      <c r="C168" s="27"/>
      <c r="D168" s="52"/>
      <c r="E168" s="52"/>
      <c r="F168" s="41"/>
      <c r="G168" s="8"/>
      <c r="H168" s="41"/>
      <c r="I168" s="8"/>
      <c r="J168" s="39"/>
      <c r="K168" s="8"/>
      <c r="L168" s="35"/>
      <c r="M168" s="7"/>
      <c r="N168" s="31"/>
      <c r="O168" s="28"/>
      <c r="P168" s="16"/>
      <c r="Q168" s="14"/>
      <c r="R168" s="13"/>
      <c r="S168" s="14"/>
      <c r="T168" s="83"/>
      <c r="U168" s="59"/>
      <c r="V168" s="59"/>
      <c r="W168" s="58"/>
      <c r="BI168" s="107"/>
      <c r="BJ168" s="116"/>
      <c r="BL168" s="116"/>
      <c r="BM168" s="116"/>
      <c r="BN168" s="116"/>
      <c r="BO168" s="116"/>
      <c r="BP168" s="116"/>
      <c r="BZ168" s="59"/>
      <c r="CD168" s="59"/>
      <c r="CE168" s="59"/>
      <c r="CF168" s="59"/>
      <c r="CG168" s="59"/>
      <c r="CH168" s="59"/>
      <c r="CI168" s="59"/>
      <c r="CJ168" s="59"/>
      <c r="CK168" s="59"/>
      <c r="CL168" s="95"/>
      <c r="CM168" s="95"/>
      <c r="CN168" s="95"/>
      <c r="CO168" s="95"/>
      <c r="CP168" s="95"/>
      <c r="CQ168" s="95"/>
      <c r="CR168" s="95"/>
      <c r="CS168" s="95"/>
      <c r="CT168" s="95"/>
      <c r="CU168" s="95"/>
      <c r="CV168" s="95"/>
      <c r="CW168" s="95"/>
    </row>
    <row r="169" spans="1:101" ht="12" customHeight="1">
      <c r="A169" s="15"/>
      <c r="B169" s="13"/>
      <c r="C169" s="27"/>
      <c r="D169" s="52"/>
      <c r="E169" s="52"/>
      <c r="F169" s="41"/>
      <c r="G169" s="8"/>
      <c r="H169" s="41"/>
      <c r="I169" s="8"/>
      <c r="J169" s="39"/>
      <c r="K169" s="8"/>
      <c r="L169" s="35"/>
      <c r="M169" s="7"/>
      <c r="N169" s="31"/>
      <c r="O169" s="28"/>
      <c r="P169" s="16"/>
      <c r="Q169" s="14"/>
      <c r="R169" s="13"/>
      <c r="S169" s="14"/>
      <c r="T169" s="83"/>
      <c r="U169" s="59"/>
      <c r="V169" s="59"/>
      <c r="W169" s="58"/>
      <c r="BI169" s="107"/>
      <c r="BJ169" s="116"/>
      <c r="BL169" s="116"/>
      <c r="BM169" s="116"/>
      <c r="BN169" s="116"/>
      <c r="BO169" s="116"/>
      <c r="BP169" s="116"/>
      <c r="BZ169" s="59"/>
      <c r="CD169" s="59"/>
      <c r="CE169" s="59"/>
      <c r="CF169" s="59"/>
      <c r="CG169" s="59"/>
      <c r="CH169" s="59"/>
      <c r="CI169" s="59"/>
      <c r="CJ169" s="59"/>
      <c r="CK169" s="59"/>
      <c r="CL169" s="95"/>
      <c r="CM169" s="95"/>
      <c r="CN169" s="95"/>
      <c r="CO169" s="95"/>
      <c r="CP169" s="95"/>
      <c r="CQ169" s="95"/>
      <c r="CR169" s="95"/>
      <c r="CS169" s="95"/>
      <c r="CT169" s="95"/>
      <c r="CU169" s="95"/>
      <c r="CV169" s="95"/>
      <c r="CW169" s="95"/>
    </row>
    <row r="170" spans="1:101" ht="12" customHeight="1">
      <c r="A170" s="15"/>
      <c r="B170" s="13"/>
      <c r="C170" s="27"/>
      <c r="D170" s="52"/>
      <c r="E170" s="52"/>
      <c r="F170" s="41"/>
      <c r="G170" s="8"/>
      <c r="H170" s="41"/>
      <c r="I170" s="8"/>
      <c r="J170" s="39"/>
      <c r="K170" s="8"/>
      <c r="L170" s="35"/>
      <c r="M170" s="7"/>
      <c r="N170" s="31"/>
      <c r="O170" s="28"/>
      <c r="P170" s="16"/>
      <c r="Q170" s="14"/>
      <c r="R170" s="13"/>
      <c r="S170" s="14"/>
      <c r="T170" s="83"/>
      <c r="U170" s="59"/>
      <c r="V170" s="59"/>
      <c r="W170" s="58"/>
      <c r="BI170" s="107"/>
      <c r="BJ170" s="116"/>
      <c r="BL170" s="116"/>
      <c r="BM170" s="116"/>
      <c r="BN170" s="116"/>
      <c r="BO170" s="116"/>
      <c r="BP170" s="116"/>
      <c r="BZ170" s="59"/>
      <c r="CD170" s="59"/>
      <c r="CE170" s="59"/>
      <c r="CF170" s="59"/>
      <c r="CG170" s="59"/>
      <c r="CH170" s="59"/>
      <c r="CI170" s="59"/>
      <c r="CJ170" s="59"/>
      <c r="CK170" s="59"/>
      <c r="CL170" s="95"/>
      <c r="CM170" s="95"/>
      <c r="CN170" s="95"/>
      <c r="CO170" s="95"/>
      <c r="CP170" s="95"/>
      <c r="CQ170" s="95"/>
      <c r="CR170" s="95"/>
      <c r="CS170" s="95"/>
      <c r="CT170" s="95"/>
      <c r="CU170" s="95"/>
      <c r="CV170" s="95"/>
      <c r="CW170" s="95"/>
    </row>
    <row r="171" spans="1:101" ht="12" customHeight="1">
      <c r="A171" s="15"/>
      <c r="B171" s="13"/>
      <c r="C171" s="27"/>
      <c r="D171" s="52"/>
      <c r="E171" s="52"/>
      <c r="F171" s="41"/>
      <c r="G171" s="8"/>
      <c r="H171" s="41"/>
      <c r="I171" s="8"/>
      <c r="J171" s="39"/>
      <c r="K171" s="8"/>
      <c r="L171" s="35"/>
      <c r="M171" s="7"/>
      <c r="N171" s="31"/>
      <c r="O171" s="28"/>
      <c r="P171" s="16"/>
      <c r="Q171" s="14"/>
      <c r="R171" s="13"/>
      <c r="S171" s="14"/>
      <c r="T171" s="83"/>
      <c r="U171" s="59"/>
      <c r="V171" s="59"/>
      <c r="W171" s="58"/>
      <c r="BI171" s="107"/>
      <c r="BJ171" s="116"/>
      <c r="BL171" s="116"/>
      <c r="BM171" s="116"/>
      <c r="BN171" s="116"/>
      <c r="BO171" s="116"/>
      <c r="BP171" s="116"/>
      <c r="BZ171" s="59"/>
      <c r="CD171" s="59"/>
      <c r="CE171" s="59"/>
      <c r="CF171" s="59"/>
      <c r="CG171" s="59"/>
      <c r="CH171" s="59"/>
      <c r="CI171" s="59"/>
      <c r="CJ171" s="59"/>
      <c r="CK171" s="59"/>
      <c r="CL171" s="95"/>
      <c r="CM171" s="95"/>
      <c r="CN171" s="95"/>
      <c r="CO171" s="95"/>
      <c r="CP171" s="95"/>
      <c r="CQ171" s="95"/>
      <c r="CR171" s="95"/>
      <c r="CS171" s="95"/>
      <c r="CT171" s="95"/>
      <c r="CU171" s="95"/>
      <c r="CV171" s="95"/>
      <c r="CW171" s="95"/>
    </row>
    <row r="172" spans="1:101" ht="12" customHeight="1">
      <c r="A172" s="15"/>
      <c r="B172" s="13"/>
      <c r="C172" s="27"/>
      <c r="D172" s="52"/>
      <c r="E172" s="52"/>
      <c r="F172" s="41"/>
      <c r="G172" s="8"/>
      <c r="H172" s="41"/>
      <c r="I172" s="8"/>
      <c r="J172" s="39"/>
      <c r="K172" s="8"/>
      <c r="L172" s="35"/>
      <c r="M172" s="7"/>
      <c r="N172" s="31"/>
      <c r="O172" s="28"/>
      <c r="P172" s="16"/>
      <c r="Q172" s="14"/>
      <c r="R172" s="13"/>
      <c r="S172" s="14"/>
      <c r="T172" s="83"/>
      <c r="U172" s="59"/>
      <c r="V172" s="59"/>
      <c r="W172" s="58"/>
      <c r="BI172" s="107"/>
      <c r="BJ172" s="116"/>
      <c r="BL172" s="116"/>
      <c r="BM172" s="116"/>
      <c r="BN172" s="116"/>
      <c r="BO172" s="116"/>
      <c r="BP172" s="116"/>
      <c r="BZ172" s="59"/>
      <c r="CD172" s="59"/>
      <c r="CE172" s="59"/>
      <c r="CF172" s="59"/>
      <c r="CG172" s="59"/>
      <c r="CH172" s="59"/>
      <c r="CI172" s="59"/>
      <c r="CJ172" s="59"/>
      <c r="CK172" s="59"/>
      <c r="CL172" s="95"/>
      <c r="CM172" s="95"/>
      <c r="CN172" s="95"/>
      <c r="CO172" s="95"/>
      <c r="CP172" s="95"/>
      <c r="CQ172" s="95"/>
      <c r="CR172" s="95"/>
      <c r="CS172" s="95"/>
      <c r="CT172" s="95"/>
      <c r="CU172" s="95"/>
      <c r="CV172" s="95"/>
      <c r="CW172" s="95"/>
    </row>
    <row r="173" spans="1:101" ht="12" customHeight="1">
      <c r="A173" s="15"/>
      <c r="B173" s="13"/>
      <c r="C173" s="27"/>
      <c r="D173" s="52"/>
      <c r="E173" s="52"/>
      <c r="F173" s="41"/>
      <c r="G173" s="8"/>
      <c r="H173" s="41"/>
      <c r="I173" s="8"/>
      <c r="J173" s="39"/>
      <c r="K173" s="8"/>
      <c r="L173" s="35"/>
      <c r="M173" s="7"/>
      <c r="N173" s="31"/>
      <c r="O173" s="28"/>
      <c r="P173" s="16"/>
      <c r="Q173" s="14"/>
      <c r="R173" s="13"/>
      <c r="S173" s="14"/>
      <c r="T173" s="83"/>
      <c r="U173" s="59"/>
      <c r="V173" s="59"/>
      <c r="W173" s="58"/>
      <c r="BI173" s="107"/>
      <c r="BJ173" s="116"/>
      <c r="BL173" s="116"/>
      <c r="BM173" s="116"/>
      <c r="BN173" s="116"/>
      <c r="BO173" s="116"/>
      <c r="BP173" s="116"/>
      <c r="BZ173" s="59"/>
      <c r="CD173" s="59"/>
      <c r="CE173" s="59"/>
      <c r="CF173" s="59"/>
      <c r="CG173" s="59"/>
      <c r="CH173" s="59"/>
      <c r="CI173" s="59"/>
      <c r="CJ173" s="59"/>
      <c r="CK173" s="59"/>
      <c r="CL173" s="95"/>
      <c r="CM173" s="95"/>
      <c r="CN173" s="95"/>
      <c r="CO173" s="95"/>
      <c r="CP173" s="95"/>
      <c r="CQ173" s="95"/>
      <c r="CR173" s="95"/>
      <c r="CS173" s="95"/>
      <c r="CT173" s="95"/>
      <c r="CU173" s="95"/>
      <c r="CV173" s="95"/>
      <c r="CW173" s="95"/>
    </row>
    <row r="174" spans="1:101" ht="12" customHeight="1">
      <c r="A174" s="15"/>
      <c r="B174" s="13"/>
      <c r="C174" s="27"/>
      <c r="D174" s="52"/>
      <c r="E174" s="52"/>
      <c r="F174" s="41"/>
      <c r="G174" s="8"/>
      <c r="H174" s="41"/>
      <c r="I174" s="8"/>
      <c r="J174" s="39"/>
      <c r="K174" s="8"/>
      <c r="L174" s="35"/>
      <c r="M174" s="7"/>
      <c r="N174" s="31"/>
      <c r="O174" s="28"/>
      <c r="P174" s="16"/>
      <c r="Q174" s="14"/>
      <c r="R174" s="13"/>
      <c r="S174" s="14"/>
      <c r="T174" s="83"/>
      <c r="U174" s="59"/>
      <c r="V174" s="59"/>
      <c r="W174" s="58"/>
      <c r="BI174" s="107"/>
      <c r="BJ174" s="116"/>
      <c r="BL174" s="116"/>
      <c r="BM174" s="116"/>
      <c r="BN174" s="116"/>
      <c r="BO174" s="116"/>
      <c r="BP174" s="116"/>
      <c r="BZ174" s="59"/>
      <c r="CD174" s="59"/>
      <c r="CE174" s="59"/>
      <c r="CF174" s="59"/>
      <c r="CG174" s="59"/>
      <c r="CH174" s="59"/>
      <c r="CI174" s="59"/>
      <c r="CJ174" s="59"/>
      <c r="CK174" s="59"/>
      <c r="CL174" s="95"/>
      <c r="CM174" s="95"/>
      <c r="CN174" s="95"/>
      <c r="CO174" s="95"/>
      <c r="CP174" s="95"/>
      <c r="CQ174" s="95"/>
      <c r="CR174" s="95"/>
      <c r="CS174" s="95"/>
      <c r="CT174" s="95"/>
      <c r="CU174" s="95"/>
      <c r="CV174" s="95"/>
      <c r="CW174" s="95"/>
    </row>
    <row r="175" spans="1:101" ht="12" customHeight="1">
      <c r="A175" s="15"/>
      <c r="B175" s="13"/>
      <c r="C175" s="27"/>
      <c r="D175" s="52"/>
      <c r="E175" s="52"/>
      <c r="F175" s="41"/>
      <c r="G175" s="8"/>
      <c r="H175" s="41"/>
      <c r="I175" s="8"/>
      <c r="J175" s="39"/>
      <c r="K175" s="8"/>
      <c r="L175" s="35"/>
      <c r="M175" s="7"/>
      <c r="N175" s="31"/>
      <c r="O175" s="28"/>
      <c r="P175" s="16"/>
      <c r="Q175" s="14"/>
      <c r="R175" s="13"/>
      <c r="S175" s="14"/>
      <c r="T175" s="83"/>
      <c r="U175" s="59"/>
      <c r="V175" s="59"/>
      <c r="W175" s="58"/>
      <c r="BI175" s="107"/>
      <c r="BJ175" s="116"/>
      <c r="BL175" s="116"/>
      <c r="BM175" s="116"/>
      <c r="BN175" s="116"/>
      <c r="BO175" s="116"/>
      <c r="BP175" s="116"/>
      <c r="BZ175" s="59"/>
      <c r="CD175" s="59"/>
      <c r="CE175" s="59"/>
      <c r="CF175" s="59"/>
      <c r="CG175" s="59"/>
      <c r="CH175" s="59"/>
      <c r="CI175" s="59"/>
      <c r="CJ175" s="59"/>
      <c r="CK175" s="59"/>
      <c r="CL175" s="95"/>
      <c r="CM175" s="95"/>
      <c r="CN175" s="95"/>
      <c r="CO175" s="95"/>
      <c r="CP175" s="95"/>
      <c r="CQ175" s="95"/>
      <c r="CR175" s="95"/>
      <c r="CS175" s="95"/>
      <c r="CT175" s="95"/>
      <c r="CU175" s="95"/>
      <c r="CV175" s="95"/>
      <c r="CW175" s="95"/>
    </row>
    <row r="176" spans="1:101" ht="12" customHeight="1">
      <c r="A176" s="15"/>
      <c r="B176" s="13"/>
      <c r="C176" s="27"/>
      <c r="D176" s="52"/>
      <c r="E176" s="52"/>
      <c r="F176" s="41"/>
      <c r="G176" s="8"/>
      <c r="H176" s="41"/>
      <c r="I176" s="8"/>
      <c r="J176" s="39"/>
      <c r="K176" s="8"/>
      <c r="L176" s="35"/>
      <c r="M176" s="7"/>
      <c r="N176" s="31"/>
      <c r="O176" s="28"/>
      <c r="P176" s="16"/>
      <c r="Q176" s="14"/>
      <c r="R176" s="13"/>
      <c r="S176" s="14"/>
      <c r="T176" s="83"/>
      <c r="U176" s="59"/>
      <c r="V176" s="59"/>
      <c r="W176" s="58"/>
      <c r="BI176" s="107"/>
      <c r="BJ176" s="116"/>
      <c r="BL176" s="116"/>
      <c r="BM176" s="116"/>
      <c r="BN176" s="116"/>
      <c r="BO176" s="116"/>
      <c r="BP176" s="116"/>
      <c r="BZ176" s="59"/>
      <c r="CD176" s="59"/>
      <c r="CE176" s="59"/>
      <c r="CF176" s="59"/>
      <c r="CG176" s="59"/>
      <c r="CH176" s="59"/>
      <c r="CI176" s="59"/>
      <c r="CJ176" s="59"/>
      <c r="CK176" s="59"/>
      <c r="CL176" s="95"/>
      <c r="CM176" s="95"/>
      <c r="CN176" s="95"/>
      <c r="CO176" s="95"/>
      <c r="CP176" s="95"/>
      <c r="CQ176" s="95"/>
      <c r="CR176" s="95"/>
      <c r="CS176" s="95"/>
      <c r="CT176" s="95"/>
      <c r="CU176" s="95"/>
      <c r="CV176" s="95"/>
      <c r="CW176" s="95"/>
    </row>
    <row r="177" spans="1:101" ht="12" customHeight="1">
      <c r="A177" s="15"/>
      <c r="B177" s="13"/>
      <c r="C177" s="27"/>
      <c r="D177" s="52"/>
      <c r="E177" s="52"/>
      <c r="F177" s="41"/>
      <c r="G177" s="8"/>
      <c r="H177" s="41"/>
      <c r="I177" s="8"/>
      <c r="J177" s="39"/>
      <c r="K177" s="8"/>
      <c r="L177" s="35"/>
      <c r="M177" s="7"/>
      <c r="N177" s="31"/>
      <c r="O177" s="28"/>
      <c r="P177" s="16"/>
      <c r="Q177" s="14"/>
      <c r="R177" s="13"/>
      <c r="S177" s="14"/>
      <c r="T177" s="83"/>
      <c r="U177" s="59"/>
      <c r="V177" s="59"/>
      <c r="W177" s="58"/>
      <c r="BI177" s="107"/>
      <c r="BJ177" s="116"/>
      <c r="BL177" s="116"/>
      <c r="BM177" s="116"/>
      <c r="BN177" s="116"/>
      <c r="BO177" s="116"/>
      <c r="BP177" s="116"/>
      <c r="BZ177" s="59"/>
      <c r="CD177" s="59"/>
      <c r="CE177" s="59"/>
      <c r="CF177" s="59"/>
      <c r="CG177" s="59"/>
      <c r="CH177" s="59"/>
      <c r="CI177" s="59"/>
      <c r="CJ177" s="59"/>
      <c r="CK177" s="59"/>
      <c r="CL177" s="95"/>
      <c r="CM177" s="95"/>
      <c r="CN177" s="95"/>
      <c r="CO177" s="95"/>
      <c r="CP177" s="95"/>
      <c r="CQ177" s="95"/>
      <c r="CR177" s="95"/>
      <c r="CS177" s="95"/>
      <c r="CT177" s="95"/>
      <c r="CU177" s="95"/>
      <c r="CV177" s="95"/>
      <c r="CW177" s="95"/>
    </row>
    <row r="178" spans="1:101" ht="12" customHeight="1">
      <c r="A178" s="15"/>
      <c r="B178" s="13"/>
      <c r="C178" s="27"/>
      <c r="D178" s="52"/>
      <c r="E178" s="52"/>
      <c r="F178" s="41"/>
      <c r="G178" s="8"/>
      <c r="H178" s="41"/>
      <c r="I178" s="8"/>
      <c r="J178" s="39"/>
      <c r="K178" s="8"/>
      <c r="L178" s="35"/>
      <c r="M178" s="7"/>
      <c r="N178" s="31"/>
      <c r="O178" s="28"/>
      <c r="P178" s="16"/>
      <c r="Q178" s="14"/>
      <c r="R178" s="13"/>
      <c r="S178" s="14"/>
      <c r="T178" s="83"/>
      <c r="U178" s="59"/>
      <c r="V178" s="59"/>
      <c r="W178" s="58"/>
      <c r="BI178" s="107"/>
      <c r="BJ178" s="116"/>
      <c r="BL178" s="116"/>
      <c r="BM178" s="116"/>
      <c r="BN178" s="116"/>
      <c r="BO178" s="116"/>
      <c r="BP178" s="116"/>
      <c r="BZ178" s="59"/>
      <c r="CD178" s="59"/>
      <c r="CE178" s="59"/>
      <c r="CF178" s="59"/>
      <c r="CG178" s="59"/>
      <c r="CH178" s="59"/>
      <c r="CI178" s="59"/>
      <c r="CJ178" s="59"/>
      <c r="CK178" s="59"/>
      <c r="CL178" s="95"/>
      <c r="CM178" s="95"/>
      <c r="CN178" s="95"/>
      <c r="CO178" s="95"/>
      <c r="CP178" s="95"/>
      <c r="CQ178" s="95"/>
      <c r="CR178" s="95"/>
      <c r="CS178" s="95"/>
      <c r="CT178" s="95"/>
      <c r="CU178" s="95"/>
      <c r="CV178" s="95"/>
      <c r="CW178" s="95"/>
    </row>
    <row r="179" spans="1:101" ht="12" customHeight="1">
      <c r="A179" s="15"/>
      <c r="B179" s="13"/>
      <c r="C179" s="27"/>
      <c r="D179" s="52"/>
      <c r="E179" s="52"/>
      <c r="F179" s="41"/>
      <c r="G179" s="8"/>
      <c r="H179" s="41"/>
      <c r="I179" s="8"/>
      <c r="J179" s="39"/>
      <c r="K179" s="8"/>
      <c r="L179" s="35"/>
      <c r="M179" s="7"/>
      <c r="N179" s="31"/>
      <c r="O179" s="28"/>
      <c r="P179" s="16"/>
      <c r="Q179" s="14"/>
      <c r="R179" s="13"/>
      <c r="S179" s="14"/>
      <c r="T179" s="83"/>
      <c r="U179" s="59"/>
      <c r="V179" s="59"/>
      <c r="W179" s="58"/>
      <c r="BI179" s="107"/>
      <c r="BJ179" s="116"/>
      <c r="BL179" s="116"/>
      <c r="BM179" s="116"/>
      <c r="BN179" s="116"/>
      <c r="BO179" s="116"/>
      <c r="BP179" s="116"/>
      <c r="BZ179" s="59"/>
      <c r="CD179" s="59"/>
      <c r="CE179" s="59"/>
      <c r="CF179" s="59"/>
      <c r="CG179" s="59"/>
      <c r="CH179" s="59"/>
      <c r="CI179" s="59"/>
      <c r="CJ179" s="59"/>
      <c r="CK179" s="59"/>
      <c r="CL179" s="95"/>
      <c r="CM179" s="95"/>
      <c r="CN179" s="95"/>
      <c r="CO179" s="95"/>
      <c r="CP179" s="95"/>
      <c r="CQ179" s="95"/>
      <c r="CR179" s="95"/>
      <c r="CS179" s="95"/>
      <c r="CT179" s="95"/>
      <c r="CU179" s="95"/>
      <c r="CV179" s="95"/>
      <c r="CW179" s="95"/>
    </row>
    <row r="180" spans="1:101" ht="12" customHeight="1">
      <c r="A180" s="15"/>
      <c r="B180" s="13"/>
      <c r="C180" s="27"/>
      <c r="D180" s="52"/>
      <c r="E180" s="52"/>
      <c r="F180" s="41"/>
      <c r="G180" s="8"/>
      <c r="H180" s="41"/>
      <c r="I180" s="8"/>
      <c r="J180" s="39"/>
      <c r="K180" s="8"/>
      <c r="L180" s="35"/>
      <c r="M180" s="7"/>
      <c r="N180" s="31"/>
      <c r="O180" s="28"/>
      <c r="P180" s="16"/>
      <c r="Q180" s="14"/>
      <c r="R180" s="13"/>
      <c r="S180" s="14"/>
      <c r="T180" s="83"/>
      <c r="U180" s="59"/>
      <c r="V180" s="59"/>
      <c r="W180" s="58"/>
      <c r="BI180" s="107"/>
      <c r="BJ180" s="116"/>
      <c r="BL180" s="116"/>
      <c r="BM180" s="116"/>
      <c r="BN180" s="116"/>
      <c r="BO180" s="116"/>
      <c r="BP180" s="116"/>
      <c r="BZ180" s="59"/>
      <c r="CD180" s="59"/>
      <c r="CE180" s="59"/>
      <c r="CF180" s="59"/>
      <c r="CG180" s="59"/>
      <c r="CH180" s="59"/>
      <c r="CI180" s="59"/>
      <c r="CJ180" s="59"/>
      <c r="CK180" s="59"/>
      <c r="CL180" s="95"/>
      <c r="CM180" s="95"/>
      <c r="CN180" s="95"/>
      <c r="CO180" s="95"/>
      <c r="CP180" s="95"/>
      <c r="CQ180" s="95"/>
      <c r="CR180" s="95"/>
      <c r="CS180" s="95"/>
      <c r="CT180" s="95"/>
      <c r="CU180" s="95"/>
      <c r="CV180" s="95"/>
      <c r="CW180" s="95"/>
    </row>
    <row r="181" spans="1:101" ht="12" customHeight="1">
      <c r="A181" s="15"/>
      <c r="B181" s="13"/>
      <c r="C181" s="27"/>
      <c r="D181" s="52"/>
      <c r="E181" s="52"/>
      <c r="F181" s="41"/>
      <c r="G181" s="8"/>
      <c r="H181" s="41"/>
      <c r="I181" s="8"/>
      <c r="J181" s="39"/>
      <c r="K181" s="8"/>
      <c r="L181" s="35"/>
      <c r="M181" s="7"/>
      <c r="N181" s="31"/>
      <c r="O181" s="28"/>
      <c r="P181" s="16"/>
      <c r="Q181" s="14"/>
      <c r="R181" s="13"/>
      <c r="S181" s="14"/>
      <c r="T181" s="83"/>
      <c r="U181" s="59"/>
      <c r="V181" s="59"/>
      <c r="W181" s="58"/>
      <c r="BI181" s="107"/>
      <c r="BJ181" s="116"/>
      <c r="BL181" s="116"/>
      <c r="BM181" s="116"/>
      <c r="BN181" s="116"/>
      <c r="BO181" s="116"/>
      <c r="BP181" s="116"/>
      <c r="BZ181" s="59"/>
      <c r="CD181" s="59"/>
      <c r="CE181" s="59"/>
      <c r="CF181" s="59"/>
      <c r="CG181" s="59"/>
      <c r="CH181" s="59"/>
      <c r="CI181" s="59"/>
      <c r="CJ181" s="59"/>
      <c r="CK181" s="59"/>
      <c r="CL181" s="95"/>
      <c r="CM181" s="95"/>
      <c r="CN181" s="95"/>
      <c r="CO181" s="95"/>
      <c r="CP181" s="95"/>
      <c r="CQ181" s="95"/>
      <c r="CR181" s="95"/>
      <c r="CS181" s="95"/>
      <c r="CT181" s="95"/>
      <c r="CU181" s="95"/>
      <c r="CV181" s="95"/>
      <c r="CW181" s="95"/>
    </row>
    <row r="182" spans="1:101" ht="12" customHeight="1">
      <c r="A182" s="15"/>
      <c r="B182" s="13"/>
      <c r="C182" s="14"/>
      <c r="D182" s="54"/>
      <c r="E182" s="54"/>
      <c r="F182" s="41"/>
      <c r="G182" s="12"/>
      <c r="H182" s="41"/>
      <c r="I182" s="12"/>
      <c r="J182" s="37"/>
      <c r="K182" s="8"/>
      <c r="L182" s="33"/>
      <c r="M182" s="15"/>
      <c r="N182" s="31"/>
      <c r="O182" s="28"/>
      <c r="P182" s="16"/>
      <c r="Q182" s="14"/>
      <c r="R182" s="13"/>
      <c r="S182" s="14"/>
      <c r="T182" s="83"/>
      <c r="U182" s="59"/>
      <c r="V182" s="59"/>
      <c r="W182" s="58"/>
      <c r="BI182" s="107"/>
      <c r="BJ182" s="116"/>
      <c r="BL182" s="116"/>
      <c r="BM182" s="116"/>
      <c r="BN182" s="116"/>
      <c r="BO182" s="116"/>
      <c r="BP182" s="116"/>
      <c r="BZ182" s="59"/>
      <c r="CD182" s="59"/>
      <c r="CE182" s="59"/>
      <c r="CF182" s="59"/>
      <c r="CG182" s="59"/>
      <c r="CH182" s="59"/>
      <c r="CI182" s="59"/>
      <c r="CJ182" s="59"/>
      <c r="CK182" s="59"/>
      <c r="CL182" s="95"/>
      <c r="CM182" s="95"/>
      <c r="CN182" s="95"/>
      <c r="CO182" s="95"/>
      <c r="CP182" s="95"/>
      <c r="CQ182" s="95"/>
      <c r="CR182" s="95"/>
      <c r="CS182" s="95"/>
      <c r="CT182" s="95"/>
      <c r="CU182" s="95"/>
      <c r="CV182" s="95"/>
      <c r="CW182" s="95"/>
    </row>
    <row r="183" spans="1:101" ht="12" customHeight="1">
      <c r="A183" s="15"/>
      <c r="B183" s="13"/>
      <c r="C183" s="14"/>
      <c r="D183" s="54"/>
      <c r="E183" s="54"/>
      <c r="F183" s="41"/>
      <c r="G183" s="12"/>
      <c r="H183" s="41"/>
      <c r="I183" s="12"/>
      <c r="J183" s="37"/>
      <c r="K183" s="8"/>
      <c r="L183" s="33"/>
      <c r="M183" s="15"/>
      <c r="N183" s="31"/>
      <c r="O183" s="28"/>
      <c r="P183" s="16"/>
      <c r="Q183" s="14"/>
      <c r="R183" s="13"/>
      <c r="S183" s="14"/>
      <c r="T183" s="83"/>
      <c r="U183" s="59"/>
      <c r="V183" s="59"/>
      <c r="W183" s="58"/>
      <c r="BI183" s="107"/>
      <c r="BJ183" s="116"/>
      <c r="BL183" s="116"/>
      <c r="BM183" s="116"/>
      <c r="BN183" s="116"/>
      <c r="BO183" s="116"/>
      <c r="BP183" s="116"/>
      <c r="BZ183" s="59"/>
      <c r="CD183" s="59"/>
      <c r="CE183" s="59"/>
      <c r="CF183" s="59"/>
      <c r="CG183" s="59"/>
      <c r="CH183" s="59"/>
      <c r="CI183" s="59"/>
      <c r="CJ183" s="59"/>
      <c r="CK183" s="59"/>
      <c r="CL183" s="95"/>
      <c r="CM183" s="95"/>
      <c r="CN183" s="95"/>
      <c r="CO183" s="95"/>
      <c r="CP183" s="95"/>
      <c r="CQ183" s="95"/>
      <c r="CR183" s="95"/>
      <c r="CS183" s="95"/>
      <c r="CT183" s="95"/>
      <c r="CU183" s="95"/>
      <c r="CV183" s="95"/>
      <c r="CW183" s="95"/>
    </row>
    <row r="184" spans="1:101" ht="12" customHeight="1">
      <c r="A184" s="15"/>
      <c r="B184" s="13"/>
      <c r="C184" s="14"/>
      <c r="D184" s="54"/>
      <c r="E184" s="54"/>
      <c r="F184" s="41"/>
      <c r="G184" s="12"/>
      <c r="H184" s="41"/>
      <c r="I184" s="12"/>
      <c r="J184" s="37"/>
      <c r="K184" s="8"/>
      <c r="L184" s="33"/>
      <c r="M184" s="15"/>
      <c r="N184" s="31"/>
      <c r="O184" s="28"/>
      <c r="P184" s="16"/>
      <c r="Q184" s="14"/>
      <c r="R184" s="13"/>
      <c r="S184" s="14"/>
      <c r="T184" s="83"/>
      <c r="U184" s="59"/>
      <c r="V184" s="59"/>
      <c r="W184" s="58"/>
      <c r="BI184" s="107"/>
      <c r="BJ184" s="116"/>
      <c r="BL184" s="116"/>
      <c r="BM184" s="116"/>
      <c r="BN184" s="116"/>
      <c r="BO184" s="116"/>
      <c r="BP184" s="116"/>
      <c r="BZ184" s="59"/>
      <c r="CD184" s="59"/>
      <c r="CE184" s="59"/>
      <c r="CF184" s="59"/>
      <c r="CG184" s="59"/>
      <c r="CH184" s="59"/>
      <c r="CI184" s="59"/>
      <c r="CJ184" s="59"/>
      <c r="CK184" s="59"/>
      <c r="CL184" s="95"/>
      <c r="CM184" s="95"/>
      <c r="CN184" s="95"/>
      <c r="CO184" s="95"/>
      <c r="CP184" s="95"/>
      <c r="CQ184" s="95"/>
      <c r="CR184" s="95"/>
      <c r="CS184" s="95"/>
      <c r="CT184" s="95"/>
      <c r="CU184" s="95"/>
      <c r="CV184" s="95"/>
      <c r="CW184" s="95"/>
    </row>
    <row r="185" spans="1:101" ht="12" customHeight="1">
      <c r="A185" s="15"/>
      <c r="B185" s="13"/>
      <c r="C185" s="14"/>
      <c r="D185" s="54"/>
      <c r="E185" s="54"/>
      <c r="F185" s="41"/>
      <c r="G185" s="12"/>
      <c r="H185" s="41"/>
      <c r="I185" s="12"/>
      <c r="J185" s="37"/>
      <c r="K185" s="8"/>
      <c r="L185" s="33"/>
      <c r="M185" s="15"/>
      <c r="N185" s="31"/>
      <c r="O185" s="28"/>
      <c r="P185" s="16"/>
      <c r="Q185" s="14"/>
      <c r="R185" s="13"/>
      <c r="S185" s="14"/>
      <c r="T185" s="83"/>
      <c r="U185" s="59"/>
      <c r="V185" s="59"/>
      <c r="W185" s="58"/>
      <c r="BI185" s="107"/>
      <c r="BJ185" s="116"/>
      <c r="BL185" s="116"/>
      <c r="BM185" s="116"/>
      <c r="BN185" s="116"/>
      <c r="BO185" s="116"/>
      <c r="BP185" s="116"/>
      <c r="BZ185" s="59"/>
      <c r="CD185" s="59"/>
      <c r="CE185" s="59"/>
      <c r="CF185" s="59"/>
      <c r="CG185" s="59"/>
      <c r="CH185" s="59"/>
      <c r="CI185" s="59"/>
      <c r="CJ185" s="59"/>
      <c r="CK185" s="59"/>
      <c r="CL185" s="95"/>
      <c r="CM185" s="95"/>
      <c r="CN185" s="95"/>
      <c r="CO185" s="95"/>
      <c r="CP185" s="95"/>
      <c r="CQ185" s="95"/>
      <c r="CR185" s="95"/>
      <c r="CS185" s="95"/>
      <c r="CT185" s="95"/>
      <c r="CU185" s="95"/>
      <c r="CV185" s="95"/>
      <c r="CW185" s="95"/>
    </row>
    <row r="186" spans="1:101" ht="12" customHeight="1">
      <c r="A186" s="15"/>
      <c r="B186" s="13"/>
      <c r="C186" s="14"/>
      <c r="D186" s="54"/>
      <c r="E186" s="54"/>
      <c r="F186" s="41"/>
      <c r="G186" s="12"/>
      <c r="H186" s="41"/>
      <c r="I186" s="12"/>
      <c r="J186" s="37"/>
      <c r="K186" s="8"/>
      <c r="L186" s="33"/>
      <c r="M186" s="15"/>
      <c r="N186" s="31"/>
      <c r="O186" s="28"/>
      <c r="P186" s="16"/>
      <c r="Q186" s="14"/>
      <c r="R186" s="13"/>
      <c r="S186" s="14"/>
      <c r="T186" s="83"/>
      <c r="U186" s="59"/>
      <c r="V186" s="59"/>
      <c r="W186" s="58"/>
      <c r="BI186" s="107"/>
      <c r="BJ186" s="116"/>
      <c r="BL186" s="116"/>
      <c r="BM186" s="116"/>
      <c r="BN186" s="116"/>
      <c r="BO186" s="116"/>
      <c r="BP186" s="116"/>
      <c r="BZ186" s="59"/>
      <c r="CD186" s="59"/>
      <c r="CE186" s="59"/>
      <c r="CF186" s="59"/>
      <c r="CG186" s="59"/>
      <c r="CH186" s="59"/>
      <c r="CI186" s="59"/>
      <c r="CJ186" s="59"/>
      <c r="CK186" s="59"/>
      <c r="CL186" s="95"/>
      <c r="CM186" s="95"/>
      <c r="CN186" s="95"/>
      <c r="CO186" s="95"/>
      <c r="CP186" s="95"/>
      <c r="CQ186" s="95"/>
      <c r="CR186" s="95"/>
      <c r="CS186" s="95"/>
      <c r="CT186" s="95"/>
      <c r="CU186" s="95"/>
      <c r="CV186" s="95"/>
      <c r="CW186" s="95"/>
    </row>
    <row r="187" spans="1:101" ht="12" customHeight="1">
      <c r="A187" s="15"/>
      <c r="B187" s="13"/>
      <c r="C187" s="14"/>
      <c r="D187" s="54"/>
      <c r="E187" s="54"/>
      <c r="F187" s="41"/>
      <c r="G187" s="12"/>
      <c r="H187" s="41"/>
      <c r="I187" s="12"/>
      <c r="J187" s="37"/>
      <c r="K187" s="8"/>
      <c r="L187" s="33"/>
      <c r="M187" s="15"/>
      <c r="N187" s="31"/>
      <c r="O187" s="28"/>
      <c r="P187" s="16"/>
      <c r="Q187" s="14"/>
      <c r="R187" s="13"/>
      <c r="S187" s="14"/>
      <c r="T187" s="83"/>
      <c r="U187" s="59"/>
      <c r="V187" s="59"/>
      <c r="W187" s="58"/>
      <c r="BI187" s="107"/>
      <c r="BJ187" s="116"/>
      <c r="BL187" s="116"/>
      <c r="BM187" s="116"/>
      <c r="BN187" s="116"/>
      <c r="BO187" s="116"/>
      <c r="BP187" s="116"/>
      <c r="BZ187" s="59"/>
      <c r="CD187" s="59"/>
      <c r="CE187" s="59"/>
      <c r="CF187" s="59"/>
      <c r="CG187" s="59"/>
      <c r="CH187" s="59"/>
      <c r="CI187" s="59"/>
      <c r="CJ187" s="59"/>
      <c r="CK187" s="59"/>
      <c r="CL187" s="95"/>
      <c r="CM187" s="95"/>
      <c r="CN187" s="95"/>
      <c r="CO187" s="95"/>
      <c r="CP187" s="95"/>
      <c r="CQ187" s="95"/>
      <c r="CR187" s="95"/>
      <c r="CS187" s="95"/>
      <c r="CT187" s="95"/>
      <c r="CU187" s="95"/>
      <c r="CV187" s="95"/>
      <c r="CW187" s="95"/>
    </row>
    <row r="188" spans="1:101" ht="12" customHeight="1">
      <c r="A188" s="15"/>
      <c r="B188" s="13"/>
      <c r="C188" s="14"/>
      <c r="D188" s="54"/>
      <c r="E188" s="54"/>
      <c r="F188" s="41"/>
      <c r="G188" s="12"/>
      <c r="H188" s="41"/>
      <c r="I188" s="12"/>
      <c r="J188" s="37"/>
      <c r="K188" s="8"/>
      <c r="L188" s="33"/>
      <c r="M188" s="15"/>
      <c r="N188" s="31"/>
      <c r="O188" s="28"/>
      <c r="P188" s="16"/>
      <c r="Q188" s="14"/>
      <c r="R188" s="13"/>
      <c r="S188" s="14"/>
      <c r="T188" s="83"/>
      <c r="U188" s="59"/>
      <c r="V188" s="59"/>
      <c r="W188" s="58"/>
      <c r="BI188" s="107"/>
      <c r="BJ188" s="116"/>
      <c r="BL188" s="116"/>
      <c r="BM188" s="116"/>
      <c r="BN188" s="116"/>
      <c r="BO188" s="116"/>
      <c r="BP188" s="116"/>
      <c r="BZ188" s="59"/>
      <c r="CD188" s="59"/>
      <c r="CE188" s="59"/>
      <c r="CF188" s="59"/>
      <c r="CG188" s="59"/>
      <c r="CH188" s="59"/>
      <c r="CI188" s="59"/>
      <c r="CJ188" s="59"/>
      <c r="CK188" s="59"/>
      <c r="CL188" s="95"/>
      <c r="CM188" s="95"/>
      <c r="CN188" s="95"/>
      <c r="CO188" s="95"/>
      <c r="CP188" s="95"/>
      <c r="CQ188" s="95"/>
      <c r="CR188" s="95"/>
      <c r="CS188" s="95"/>
      <c r="CT188" s="95"/>
      <c r="CU188" s="95"/>
      <c r="CV188" s="95"/>
      <c r="CW188" s="95"/>
    </row>
    <row r="189" spans="1:101" ht="12" customHeight="1">
      <c r="A189" s="15"/>
      <c r="B189" s="13"/>
      <c r="C189" s="14"/>
      <c r="D189" s="54"/>
      <c r="E189" s="54"/>
      <c r="F189" s="41"/>
      <c r="G189" s="12"/>
      <c r="H189" s="41"/>
      <c r="I189" s="12"/>
      <c r="J189" s="37"/>
      <c r="K189" s="8"/>
      <c r="L189" s="33"/>
      <c r="M189" s="15"/>
      <c r="N189" s="31"/>
      <c r="O189" s="28"/>
      <c r="P189" s="16"/>
      <c r="Q189" s="14"/>
      <c r="R189" s="13"/>
      <c r="S189" s="14"/>
      <c r="T189" s="83"/>
      <c r="U189" s="59"/>
      <c r="V189" s="59"/>
      <c r="W189" s="58"/>
      <c r="BI189" s="107"/>
      <c r="BJ189" s="116"/>
      <c r="BL189" s="116"/>
      <c r="BM189" s="116"/>
      <c r="BN189" s="116"/>
      <c r="BO189" s="116"/>
      <c r="BP189" s="116"/>
      <c r="BZ189" s="59"/>
      <c r="CD189" s="59"/>
      <c r="CE189" s="59"/>
      <c r="CF189" s="59"/>
      <c r="CG189" s="59"/>
      <c r="CH189" s="59"/>
      <c r="CI189" s="59"/>
      <c r="CJ189" s="59"/>
      <c r="CK189" s="59"/>
      <c r="CL189" s="95"/>
      <c r="CM189" s="95"/>
      <c r="CN189" s="95"/>
      <c r="CO189" s="95"/>
      <c r="CP189" s="95"/>
      <c r="CQ189" s="95"/>
      <c r="CR189" s="95"/>
      <c r="CS189" s="95"/>
      <c r="CT189" s="95"/>
      <c r="CU189" s="95"/>
      <c r="CV189" s="95"/>
      <c r="CW189" s="95"/>
    </row>
    <row r="190" spans="1:101" ht="12" customHeight="1">
      <c r="A190" s="15"/>
      <c r="B190" s="13"/>
      <c r="C190" s="14"/>
      <c r="D190" s="54"/>
      <c r="E190" s="54"/>
      <c r="F190" s="41"/>
      <c r="G190" s="12"/>
      <c r="H190" s="41"/>
      <c r="I190" s="12"/>
      <c r="J190" s="37"/>
      <c r="K190" s="8"/>
      <c r="L190" s="33"/>
      <c r="M190" s="15"/>
      <c r="N190" s="31"/>
      <c r="O190" s="28"/>
      <c r="P190" s="16"/>
      <c r="Q190" s="14"/>
      <c r="R190" s="13"/>
      <c r="S190" s="14"/>
      <c r="T190" s="83"/>
      <c r="U190" s="59"/>
      <c r="V190" s="59"/>
      <c r="W190" s="58"/>
      <c r="BI190" s="107"/>
      <c r="BJ190" s="116"/>
      <c r="BL190" s="116"/>
      <c r="BM190" s="116"/>
      <c r="BN190" s="116"/>
      <c r="BO190" s="116"/>
      <c r="BP190" s="116"/>
      <c r="BZ190" s="59"/>
      <c r="CD190" s="59"/>
      <c r="CE190" s="59"/>
      <c r="CF190" s="59"/>
      <c r="CG190" s="59"/>
      <c r="CH190" s="59"/>
      <c r="CI190" s="59"/>
      <c r="CJ190" s="59"/>
      <c r="CK190" s="59"/>
      <c r="CL190" s="95"/>
      <c r="CM190" s="95"/>
      <c r="CN190" s="95"/>
      <c r="CO190" s="95"/>
      <c r="CP190" s="95"/>
      <c r="CQ190" s="95"/>
      <c r="CR190" s="95"/>
      <c r="CS190" s="95"/>
      <c r="CT190" s="95"/>
      <c r="CU190" s="95"/>
      <c r="CV190" s="95"/>
      <c r="CW190" s="95"/>
    </row>
    <row r="191" spans="1:101" ht="12" customHeight="1">
      <c r="A191" s="15"/>
      <c r="B191" s="13"/>
      <c r="C191" s="14"/>
      <c r="D191" s="54"/>
      <c r="E191" s="54"/>
      <c r="F191" s="41"/>
      <c r="G191" s="12"/>
      <c r="H191" s="41"/>
      <c r="I191" s="12"/>
      <c r="J191" s="37"/>
      <c r="K191" s="8"/>
      <c r="L191" s="33"/>
      <c r="M191" s="15"/>
      <c r="N191" s="31"/>
      <c r="O191" s="28"/>
      <c r="P191" s="16"/>
      <c r="Q191" s="14"/>
      <c r="R191" s="13"/>
      <c r="S191" s="14"/>
      <c r="T191" s="83"/>
      <c r="U191" s="59"/>
      <c r="V191" s="59"/>
      <c r="W191" s="58"/>
      <c r="BI191" s="107"/>
      <c r="BJ191" s="116"/>
      <c r="BL191" s="116"/>
      <c r="BM191" s="116"/>
      <c r="BN191" s="116"/>
      <c r="BO191" s="116"/>
      <c r="BP191" s="116"/>
      <c r="BZ191" s="59"/>
      <c r="CD191" s="59"/>
      <c r="CE191" s="59"/>
      <c r="CF191" s="59"/>
      <c r="CG191" s="59"/>
      <c r="CH191" s="59"/>
      <c r="CI191" s="59"/>
      <c r="CJ191" s="59"/>
      <c r="CK191" s="59"/>
      <c r="CL191" s="95"/>
      <c r="CM191" s="95"/>
      <c r="CN191" s="95"/>
      <c r="CO191" s="95"/>
      <c r="CP191" s="95"/>
      <c r="CQ191" s="95"/>
      <c r="CR191" s="95"/>
      <c r="CS191" s="95"/>
      <c r="CT191" s="95"/>
      <c r="CU191" s="95"/>
      <c r="CV191" s="95"/>
      <c r="CW191" s="95"/>
    </row>
    <row r="192" spans="1:101" ht="12" customHeight="1">
      <c r="A192" s="15"/>
      <c r="B192" s="13"/>
      <c r="C192" s="14"/>
      <c r="D192" s="54"/>
      <c r="E192" s="54"/>
      <c r="F192" s="41"/>
      <c r="G192" s="12"/>
      <c r="H192" s="41"/>
      <c r="I192" s="12"/>
      <c r="J192" s="37"/>
      <c r="K192" s="8"/>
      <c r="L192" s="33"/>
      <c r="M192" s="15"/>
      <c r="N192" s="31"/>
      <c r="O192" s="28"/>
      <c r="P192" s="16"/>
      <c r="Q192" s="14"/>
      <c r="R192" s="13"/>
      <c r="S192" s="14"/>
      <c r="T192" s="83"/>
      <c r="U192" s="59"/>
      <c r="V192" s="59"/>
      <c r="W192" s="58"/>
      <c r="BZ192" s="59"/>
      <c r="CD192" s="59"/>
      <c r="CE192" s="59"/>
      <c r="CF192" s="59"/>
      <c r="CG192" s="59"/>
      <c r="CH192" s="59"/>
      <c r="CI192" s="59"/>
      <c r="CJ192" s="59"/>
      <c r="CK192" s="59"/>
      <c r="CL192" s="95"/>
      <c r="CM192" s="95"/>
      <c r="CN192" s="95"/>
      <c r="CO192" s="95"/>
      <c r="CP192" s="95"/>
      <c r="CQ192" s="95"/>
      <c r="CR192" s="95"/>
      <c r="CS192" s="95"/>
      <c r="CT192" s="95"/>
      <c r="CU192" s="95"/>
      <c r="CV192" s="95"/>
      <c r="CW192" s="95"/>
    </row>
    <row r="193" spans="1:101" ht="12" customHeight="1">
      <c r="A193" s="15"/>
      <c r="B193" s="13"/>
      <c r="C193" s="14"/>
      <c r="D193" s="54"/>
      <c r="E193" s="54"/>
      <c r="F193" s="41"/>
      <c r="G193" s="12"/>
      <c r="H193" s="41"/>
      <c r="I193" s="12"/>
      <c r="J193" s="37"/>
      <c r="K193" s="8"/>
      <c r="L193" s="33"/>
      <c r="M193" s="15"/>
      <c r="N193" s="31"/>
      <c r="O193" s="28"/>
      <c r="P193" s="16"/>
      <c r="Q193" s="14"/>
      <c r="R193" s="13"/>
      <c r="S193" s="14"/>
      <c r="T193" s="83"/>
      <c r="U193" s="59"/>
      <c r="V193" s="59"/>
      <c r="W193" s="58"/>
      <c r="BZ193" s="59"/>
      <c r="CD193" s="59"/>
      <c r="CE193" s="59"/>
      <c r="CF193" s="59"/>
      <c r="CG193" s="59"/>
      <c r="CH193" s="59"/>
      <c r="CI193" s="59"/>
      <c r="CJ193" s="59"/>
      <c r="CK193" s="59"/>
      <c r="CL193" s="95"/>
      <c r="CM193" s="95"/>
      <c r="CN193" s="95"/>
      <c r="CO193" s="95"/>
      <c r="CP193" s="95"/>
      <c r="CQ193" s="95"/>
      <c r="CR193" s="95"/>
      <c r="CS193" s="95"/>
      <c r="CT193" s="95"/>
      <c r="CU193" s="95"/>
      <c r="CV193" s="95"/>
      <c r="CW193" s="95"/>
    </row>
    <row r="194" spans="1:101" ht="12" customHeight="1">
      <c r="A194" s="15"/>
      <c r="B194" s="13"/>
      <c r="C194" s="14"/>
      <c r="D194" s="54"/>
      <c r="E194" s="54"/>
      <c r="F194" s="41"/>
      <c r="G194" s="12"/>
      <c r="H194" s="41"/>
      <c r="I194" s="12"/>
      <c r="J194" s="37"/>
      <c r="K194" s="8"/>
      <c r="L194" s="33"/>
      <c r="M194" s="15"/>
      <c r="N194" s="31"/>
      <c r="O194" s="28"/>
      <c r="P194" s="16"/>
      <c r="Q194" s="14"/>
      <c r="R194" s="13"/>
      <c r="S194" s="14"/>
      <c r="T194" s="83"/>
      <c r="U194" s="59"/>
      <c r="V194" s="59"/>
      <c r="W194" s="58"/>
      <c r="BZ194" s="59"/>
      <c r="CD194" s="59"/>
      <c r="CE194" s="59"/>
      <c r="CF194" s="59"/>
      <c r="CG194" s="59"/>
      <c r="CH194" s="59"/>
      <c r="CI194" s="59"/>
      <c r="CJ194" s="59"/>
      <c r="CK194" s="59"/>
      <c r="CL194" s="95"/>
      <c r="CM194" s="95"/>
      <c r="CN194" s="95"/>
      <c r="CO194" s="95"/>
      <c r="CP194" s="95"/>
      <c r="CQ194" s="95"/>
      <c r="CR194" s="95"/>
      <c r="CS194" s="95"/>
      <c r="CT194" s="95"/>
      <c r="CU194" s="95"/>
      <c r="CV194" s="95"/>
      <c r="CW194" s="95"/>
    </row>
    <row r="195" spans="1:101" ht="12" customHeight="1">
      <c r="A195" s="15"/>
      <c r="B195" s="13"/>
      <c r="C195" s="14"/>
      <c r="D195" s="54"/>
      <c r="E195" s="54"/>
      <c r="F195" s="41"/>
      <c r="G195" s="12"/>
      <c r="H195" s="41"/>
      <c r="I195" s="12"/>
      <c r="J195" s="37"/>
      <c r="K195" s="82"/>
      <c r="L195" s="33"/>
      <c r="M195" s="15"/>
      <c r="N195" s="31"/>
      <c r="O195" s="28"/>
      <c r="P195" s="16"/>
      <c r="Q195" s="14"/>
      <c r="R195" s="13"/>
      <c r="S195" s="14"/>
      <c r="T195" s="83"/>
      <c r="U195" s="59"/>
      <c r="V195" s="59"/>
      <c r="W195" s="58"/>
      <c r="BZ195" s="59"/>
      <c r="CD195" s="59"/>
      <c r="CE195" s="59"/>
      <c r="CF195" s="59"/>
      <c r="CG195" s="59"/>
      <c r="CH195" s="59"/>
      <c r="CI195" s="59"/>
      <c r="CJ195" s="59"/>
      <c r="CK195" s="59"/>
      <c r="CL195" s="95"/>
      <c r="CM195" s="95"/>
      <c r="CN195" s="95"/>
      <c r="CO195" s="95"/>
      <c r="CP195" s="95"/>
      <c r="CQ195" s="95"/>
      <c r="CR195" s="95"/>
      <c r="CS195" s="95"/>
      <c r="CT195" s="95"/>
      <c r="CU195" s="95"/>
      <c r="CV195" s="95"/>
      <c r="CW195" s="95"/>
    </row>
    <row r="196" spans="1:101" ht="12" customHeight="1">
      <c r="A196" s="15"/>
      <c r="B196" s="13"/>
      <c r="C196" s="14"/>
      <c r="D196" s="54"/>
      <c r="E196" s="54"/>
      <c r="F196" s="41"/>
      <c r="G196" s="12"/>
      <c r="H196" s="41"/>
      <c r="I196" s="12"/>
      <c r="J196" s="37"/>
      <c r="K196" s="17"/>
      <c r="L196" s="33"/>
      <c r="M196" s="15"/>
      <c r="N196" s="31"/>
      <c r="O196" s="28"/>
      <c r="P196" s="16"/>
      <c r="Q196" s="14"/>
      <c r="R196" s="13"/>
      <c r="S196" s="14"/>
      <c r="T196" s="83"/>
      <c r="U196" s="59"/>
      <c r="V196" s="59"/>
      <c r="W196" s="58"/>
      <c r="BZ196" s="59"/>
      <c r="CD196" s="59"/>
      <c r="CE196" s="59"/>
      <c r="CF196" s="59"/>
      <c r="CG196" s="59"/>
      <c r="CH196" s="59"/>
      <c r="CI196" s="59"/>
      <c r="CJ196" s="59"/>
      <c r="CK196" s="59"/>
      <c r="CL196" s="95"/>
      <c r="CM196" s="95"/>
      <c r="CN196" s="95"/>
      <c r="CO196" s="95"/>
      <c r="CP196" s="95"/>
      <c r="CQ196" s="95"/>
      <c r="CR196" s="95"/>
      <c r="CS196" s="95"/>
      <c r="CT196" s="95"/>
      <c r="CU196" s="95"/>
      <c r="CV196" s="95"/>
      <c r="CW196" s="95"/>
    </row>
    <row r="197" spans="1:101" ht="12" customHeight="1">
      <c r="A197" s="15"/>
      <c r="B197" s="13"/>
      <c r="C197" s="14"/>
      <c r="D197" s="54"/>
      <c r="E197" s="54"/>
      <c r="F197" s="41"/>
      <c r="G197" s="12"/>
      <c r="H197" s="41"/>
      <c r="I197" s="12"/>
      <c r="J197" s="37"/>
      <c r="K197" s="17"/>
      <c r="L197" s="33"/>
      <c r="M197" s="15"/>
      <c r="N197" s="31"/>
      <c r="O197" s="28"/>
      <c r="P197" s="16"/>
      <c r="Q197" s="14"/>
      <c r="R197" s="13"/>
      <c r="S197" s="14"/>
      <c r="T197" s="83"/>
      <c r="U197" s="59"/>
      <c r="V197" s="59"/>
      <c r="W197" s="58"/>
      <c r="BZ197" s="59"/>
      <c r="CD197" s="59"/>
      <c r="CE197" s="59"/>
      <c r="CF197" s="59"/>
      <c r="CG197" s="59"/>
      <c r="CH197" s="59"/>
      <c r="CI197" s="59"/>
      <c r="CJ197" s="59"/>
      <c r="CK197" s="59"/>
      <c r="CL197" s="95"/>
      <c r="CM197" s="95"/>
      <c r="CN197" s="95"/>
      <c r="CO197" s="95"/>
      <c r="CP197" s="95"/>
      <c r="CQ197" s="95"/>
      <c r="CR197" s="95"/>
      <c r="CS197" s="95"/>
      <c r="CT197" s="95"/>
      <c r="CU197" s="95"/>
      <c r="CV197" s="95"/>
      <c r="CW197" s="95"/>
    </row>
    <row r="198" spans="1:101" ht="12" customHeight="1">
      <c r="A198" s="15"/>
      <c r="B198" s="13"/>
      <c r="C198" s="14"/>
      <c r="D198" s="54"/>
      <c r="E198" s="54"/>
      <c r="F198" s="41"/>
      <c r="G198" s="12"/>
      <c r="H198" s="41"/>
      <c r="I198" s="12"/>
      <c r="J198" s="37"/>
      <c r="K198" s="17"/>
      <c r="L198" s="33"/>
      <c r="M198" s="15"/>
      <c r="N198" s="31"/>
      <c r="O198" s="28"/>
      <c r="P198" s="16"/>
      <c r="Q198" s="14"/>
      <c r="R198" s="13"/>
      <c r="S198" s="14"/>
      <c r="T198" s="83"/>
      <c r="U198" s="59"/>
      <c r="V198" s="59"/>
      <c r="W198" s="58"/>
      <c r="BZ198" s="59"/>
      <c r="CD198" s="59"/>
      <c r="CE198" s="59"/>
      <c r="CF198" s="59"/>
      <c r="CG198" s="59"/>
      <c r="CH198" s="59"/>
      <c r="CI198" s="59"/>
      <c r="CJ198" s="59"/>
      <c r="CK198" s="59"/>
      <c r="CL198" s="95"/>
      <c r="CM198" s="95"/>
      <c r="CN198" s="95"/>
      <c r="CO198" s="95"/>
      <c r="CP198" s="95"/>
      <c r="CQ198" s="95"/>
      <c r="CR198" s="95"/>
      <c r="CS198" s="95"/>
      <c r="CT198" s="95"/>
      <c r="CU198" s="95"/>
      <c r="CV198" s="95"/>
      <c r="CW198" s="95"/>
    </row>
    <row r="199" spans="1:101" ht="12" customHeight="1">
      <c r="A199" s="15"/>
      <c r="B199" s="13"/>
      <c r="C199" s="14"/>
      <c r="D199" s="54"/>
      <c r="E199" s="54"/>
      <c r="F199" s="41"/>
      <c r="G199" s="12"/>
      <c r="H199" s="41"/>
      <c r="I199" s="12"/>
      <c r="J199" s="37"/>
      <c r="K199" s="17"/>
      <c r="L199" s="33"/>
      <c r="M199" s="15"/>
      <c r="N199" s="31"/>
      <c r="O199" s="28"/>
      <c r="P199" s="16"/>
      <c r="Q199" s="14"/>
      <c r="R199" s="13"/>
      <c r="S199" s="14"/>
      <c r="T199" s="83"/>
      <c r="U199" s="59"/>
      <c r="V199" s="59"/>
      <c r="W199" s="58"/>
      <c r="BZ199" s="59"/>
      <c r="CD199" s="59"/>
      <c r="CE199" s="59"/>
      <c r="CF199" s="59"/>
      <c r="CG199" s="59"/>
      <c r="CH199" s="59"/>
      <c r="CI199" s="59"/>
      <c r="CJ199" s="59"/>
      <c r="CK199" s="59"/>
      <c r="CL199" s="95"/>
      <c r="CM199" s="95"/>
      <c r="CN199" s="95"/>
      <c r="CO199" s="95"/>
      <c r="CP199" s="95"/>
      <c r="CQ199" s="95"/>
      <c r="CR199" s="95"/>
      <c r="CS199" s="95"/>
      <c r="CT199" s="95"/>
      <c r="CU199" s="95"/>
      <c r="CV199" s="95"/>
      <c r="CW199" s="95"/>
    </row>
    <row r="200" spans="1:101" ht="12" customHeight="1">
      <c r="A200" s="15"/>
      <c r="B200" s="13"/>
      <c r="C200" s="14"/>
      <c r="D200" s="54"/>
      <c r="E200" s="54"/>
      <c r="F200" s="41"/>
      <c r="G200" s="12"/>
      <c r="H200" s="41"/>
      <c r="I200" s="12"/>
      <c r="J200" s="37"/>
      <c r="K200" s="17"/>
      <c r="L200" s="33"/>
      <c r="M200" s="15"/>
      <c r="N200" s="31"/>
      <c r="O200" s="28"/>
      <c r="P200" s="16"/>
      <c r="Q200" s="14"/>
      <c r="R200" s="13"/>
      <c r="S200" s="14"/>
      <c r="T200" s="83"/>
      <c r="U200" s="59"/>
      <c r="V200" s="59"/>
      <c r="W200" s="58"/>
      <c r="BZ200" s="59"/>
      <c r="CD200" s="59"/>
      <c r="CE200" s="59"/>
      <c r="CF200" s="59"/>
      <c r="CG200" s="59"/>
      <c r="CH200" s="59"/>
      <c r="CI200" s="59"/>
      <c r="CJ200" s="59"/>
      <c r="CK200" s="59"/>
      <c r="CL200" s="95"/>
      <c r="CM200" s="95"/>
      <c r="CN200" s="95"/>
      <c r="CO200" s="95"/>
      <c r="CP200" s="95"/>
      <c r="CQ200" s="95"/>
      <c r="CR200" s="95"/>
      <c r="CS200" s="95"/>
      <c r="CT200" s="95"/>
      <c r="CU200" s="95"/>
      <c r="CV200" s="95"/>
      <c r="CW200" s="95"/>
    </row>
    <row r="201" spans="1:101" ht="12" customHeight="1">
      <c r="A201" s="15"/>
      <c r="B201" s="13"/>
      <c r="C201" s="14"/>
      <c r="D201" s="54"/>
      <c r="E201" s="54"/>
      <c r="F201" s="41"/>
      <c r="G201" s="12"/>
      <c r="H201" s="41"/>
      <c r="I201" s="12"/>
      <c r="J201" s="37"/>
      <c r="K201" s="17"/>
      <c r="L201" s="33"/>
      <c r="M201" s="15"/>
      <c r="N201" s="31"/>
      <c r="O201" s="28"/>
      <c r="P201" s="16"/>
      <c r="Q201" s="14"/>
      <c r="R201" s="13"/>
      <c r="S201" s="14"/>
      <c r="T201" s="83"/>
      <c r="U201" s="59"/>
      <c r="V201" s="59"/>
      <c r="W201" s="58"/>
      <c r="BZ201" s="59"/>
      <c r="CD201" s="59"/>
      <c r="CE201" s="59"/>
      <c r="CF201" s="59"/>
      <c r="CG201" s="59"/>
      <c r="CH201" s="59"/>
      <c r="CI201" s="59"/>
      <c r="CJ201" s="59"/>
      <c r="CK201" s="59"/>
      <c r="CL201" s="95"/>
      <c r="CM201" s="95"/>
      <c r="CN201" s="95"/>
      <c r="CO201" s="95"/>
      <c r="CP201" s="95"/>
      <c r="CQ201" s="95"/>
      <c r="CR201" s="95"/>
      <c r="CS201" s="95"/>
      <c r="CT201" s="95"/>
      <c r="CU201" s="95"/>
      <c r="CV201" s="95"/>
      <c r="CW201" s="95"/>
    </row>
    <row r="202" spans="1:101" ht="12" customHeight="1">
      <c r="A202" s="15"/>
      <c r="B202" s="13"/>
      <c r="C202" s="14"/>
      <c r="D202" s="54"/>
      <c r="E202" s="54"/>
      <c r="F202" s="41"/>
      <c r="G202" s="12"/>
      <c r="H202" s="41"/>
      <c r="I202" s="12"/>
      <c r="J202" s="37"/>
      <c r="K202" s="17"/>
      <c r="L202" s="33"/>
      <c r="M202" s="15"/>
      <c r="N202" s="31"/>
      <c r="O202" s="28"/>
      <c r="P202" s="16"/>
      <c r="Q202" s="14"/>
      <c r="R202" s="13"/>
      <c r="S202" s="14"/>
      <c r="T202" s="83"/>
      <c r="U202" s="59"/>
      <c r="V202" s="59"/>
      <c r="W202" s="58"/>
      <c r="BZ202" s="59"/>
      <c r="CD202" s="59"/>
      <c r="CE202" s="59"/>
      <c r="CF202" s="59"/>
      <c r="CG202" s="59"/>
      <c r="CH202" s="59"/>
      <c r="CI202" s="59"/>
      <c r="CJ202" s="59"/>
      <c r="CK202" s="59"/>
      <c r="CL202" s="95"/>
      <c r="CM202" s="95"/>
      <c r="CN202" s="95"/>
      <c r="CO202" s="95"/>
      <c r="CP202" s="95"/>
      <c r="CQ202" s="95"/>
      <c r="CR202" s="95"/>
      <c r="CS202" s="95"/>
      <c r="CT202" s="95"/>
      <c r="CU202" s="95"/>
      <c r="CV202" s="95"/>
      <c r="CW202" s="95"/>
    </row>
    <row r="203" spans="1:101" ht="12" customHeight="1">
      <c r="A203" s="15"/>
      <c r="B203" s="13"/>
      <c r="C203" s="14"/>
      <c r="D203" s="54"/>
      <c r="E203" s="54"/>
      <c r="F203" s="41"/>
      <c r="G203" s="12"/>
      <c r="H203" s="41"/>
      <c r="I203" s="12"/>
      <c r="J203" s="37"/>
      <c r="K203" s="17"/>
      <c r="L203" s="33"/>
      <c r="M203" s="15"/>
      <c r="N203" s="31"/>
      <c r="O203" s="28"/>
      <c r="P203" s="16"/>
      <c r="Q203" s="14"/>
      <c r="R203" s="13"/>
      <c r="S203" s="14"/>
      <c r="T203" s="83"/>
      <c r="U203" s="59"/>
      <c r="V203" s="59"/>
      <c r="W203" s="58"/>
      <c r="BZ203" s="59"/>
      <c r="CD203" s="59"/>
      <c r="CE203" s="59"/>
      <c r="CF203" s="59"/>
      <c r="CG203" s="59"/>
      <c r="CH203" s="59"/>
      <c r="CI203" s="59"/>
      <c r="CJ203" s="59"/>
      <c r="CK203" s="59"/>
      <c r="CL203" s="95"/>
      <c r="CM203" s="95"/>
      <c r="CN203" s="95"/>
      <c r="CO203" s="95"/>
      <c r="CP203" s="95"/>
      <c r="CQ203" s="95"/>
      <c r="CR203" s="95"/>
      <c r="CS203" s="95"/>
      <c r="CT203" s="95"/>
      <c r="CU203" s="95"/>
      <c r="CV203" s="95"/>
      <c r="CW203" s="95"/>
    </row>
    <row r="204" spans="1:101" ht="12" customHeight="1">
      <c r="A204" s="15"/>
      <c r="B204" s="13"/>
      <c r="C204" s="14"/>
      <c r="D204" s="54"/>
      <c r="E204" s="54"/>
      <c r="F204" s="41"/>
      <c r="G204" s="12"/>
      <c r="H204" s="41"/>
      <c r="I204" s="12"/>
      <c r="J204" s="37"/>
      <c r="K204" s="17"/>
      <c r="L204" s="33"/>
      <c r="M204" s="15"/>
      <c r="N204" s="31"/>
      <c r="O204" s="28"/>
      <c r="P204" s="16"/>
      <c r="Q204" s="14"/>
      <c r="R204" s="13"/>
      <c r="S204" s="14"/>
      <c r="T204" s="83"/>
      <c r="U204" s="59"/>
      <c r="V204" s="59"/>
      <c r="W204" s="58"/>
      <c r="BZ204" s="59"/>
      <c r="CD204" s="59"/>
      <c r="CE204" s="59"/>
      <c r="CF204" s="59"/>
      <c r="CG204" s="59"/>
      <c r="CH204" s="59"/>
      <c r="CI204" s="59"/>
      <c r="CJ204" s="59"/>
      <c r="CK204" s="59"/>
      <c r="CL204" s="95"/>
      <c r="CM204" s="95"/>
      <c r="CN204" s="95"/>
      <c r="CO204" s="95"/>
      <c r="CP204" s="95"/>
      <c r="CQ204" s="95"/>
      <c r="CR204" s="95"/>
      <c r="CS204" s="95"/>
      <c r="CT204" s="95"/>
      <c r="CU204" s="95"/>
      <c r="CV204" s="95"/>
      <c r="CW204" s="95"/>
    </row>
    <row r="205" spans="1:101" ht="12" customHeight="1">
      <c r="A205" s="15"/>
      <c r="B205" s="13"/>
      <c r="C205" s="14"/>
      <c r="D205" s="54"/>
      <c r="E205" s="54"/>
      <c r="F205" s="41"/>
      <c r="G205" s="12"/>
      <c r="H205" s="41"/>
      <c r="I205" s="12"/>
      <c r="J205" s="37"/>
      <c r="K205" s="17"/>
      <c r="L205" s="33"/>
      <c r="M205" s="15"/>
      <c r="N205" s="31"/>
      <c r="O205" s="28"/>
      <c r="P205" s="16"/>
      <c r="Q205" s="14"/>
      <c r="R205" s="13"/>
      <c r="S205" s="14"/>
      <c r="T205" s="83"/>
      <c r="U205" s="59"/>
      <c r="V205" s="59"/>
      <c r="W205" s="58"/>
      <c r="BZ205" s="59"/>
      <c r="CD205" s="59"/>
      <c r="CE205" s="59"/>
      <c r="CF205" s="59"/>
      <c r="CG205" s="59"/>
      <c r="CH205" s="59"/>
      <c r="CI205" s="59"/>
      <c r="CJ205" s="59"/>
      <c r="CK205" s="59"/>
      <c r="CL205" s="95"/>
      <c r="CM205" s="95"/>
      <c r="CN205" s="95"/>
      <c r="CO205" s="95"/>
      <c r="CP205" s="95"/>
      <c r="CQ205" s="95"/>
      <c r="CR205" s="95"/>
      <c r="CS205" s="95"/>
      <c r="CT205" s="95"/>
      <c r="CU205" s="95"/>
      <c r="CV205" s="95"/>
      <c r="CW205" s="95"/>
    </row>
    <row r="206" spans="1:101" ht="12" customHeight="1">
      <c r="A206" s="15"/>
      <c r="B206" s="13"/>
      <c r="C206" s="14"/>
      <c r="D206" s="54"/>
      <c r="E206" s="54"/>
      <c r="F206" s="41"/>
      <c r="G206" s="12"/>
      <c r="H206" s="41"/>
      <c r="I206" s="12"/>
      <c r="J206" s="37"/>
      <c r="K206" s="17"/>
      <c r="L206" s="33"/>
      <c r="M206" s="15"/>
      <c r="N206" s="31"/>
      <c r="O206" s="28"/>
      <c r="P206" s="16"/>
      <c r="Q206" s="14"/>
      <c r="R206" s="13"/>
      <c r="S206" s="14"/>
      <c r="T206" s="83"/>
      <c r="U206" s="59"/>
      <c r="V206" s="59"/>
      <c r="W206" s="58"/>
      <c r="BZ206" s="59"/>
      <c r="CD206" s="59"/>
      <c r="CE206" s="59"/>
      <c r="CF206" s="59"/>
      <c r="CG206" s="59"/>
      <c r="CH206" s="59"/>
      <c r="CI206" s="59"/>
      <c r="CJ206" s="59"/>
      <c r="CK206" s="59"/>
      <c r="CL206" s="95"/>
      <c r="CM206" s="95"/>
      <c r="CN206" s="95"/>
      <c r="CO206" s="95"/>
      <c r="CP206" s="95"/>
      <c r="CQ206" s="95"/>
      <c r="CR206" s="95"/>
      <c r="CS206" s="95"/>
      <c r="CT206" s="95"/>
      <c r="CU206" s="95"/>
      <c r="CV206" s="95"/>
      <c r="CW206" s="95"/>
    </row>
    <row r="207" spans="1:101" ht="12" customHeight="1">
      <c r="A207" s="15"/>
      <c r="B207" s="13"/>
      <c r="C207" s="14"/>
      <c r="D207" s="54"/>
      <c r="E207" s="54"/>
      <c r="F207" s="41"/>
      <c r="G207" s="12"/>
      <c r="H207" s="41"/>
      <c r="I207" s="12"/>
      <c r="J207" s="37"/>
      <c r="K207" s="17"/>
      <c r="L207" s="33"/>
      <c r="M207" s="15"/>
      <c r="N207" s="31"/>
      <c r="O207" s="28"/>
      <c r="P207" s="16"/>
      <c r="Q207" s="14"/>
      <c r="R207" s="13"/>
      <c r="S207" s="14"/>
      <c r="T207" s="83"/>
      <c r="U207" s="59"/>
      <c r="V207" s="59"/>
      <c r="W207" s="58"/>
      <c r="BZ207" s="59"/>
      <c r="CD207" s="59"/>
      <c r="CE207" s="59"/>
      <c r="CF207" s="59"/>
      <c r="CG207" s="59"/>
      <c r="CH207" s="59"/>
      <c r="CI207" s="59"/>
      <c r="CJ207" s="59"/>
      <c r="CK207" s="59"/>
      <c r="CL207" s="95"/>
      <c r="CM207" s="95"/>
      <c r="CN207" s="95"/>
      <c r="CO207" s="95"/>
      <c r="CP207" s="95"/>
      <c r="CQ207" s="95"/>
      <c r="CR207" s="95"/>
      <c r="CS207" s="95"/>
      <c r="CT207" s="95"/>
      <c r="CU207" s="95"/>
      <c r="CV207" s="95"/>
      <c r="CW207" s="95"/>
    </row>
    <row r="208" spans="1:101" ht="12" customHeight="1">
      <c r="A208" s="15"/>
      <c r="B208" s="13"/>
      <c r="C208" s="14"/>
      <c r="D208" s="54"/>
      <c r="E208" s="54"/>
      <c r="F208" s="41"/>
      <c r="G208" s="12"/>
      <c r="H208" s="41"/>
      <c r="I208" s="12"/>
      <c r="J208" s="37"/>
      <c r="K208" s="17"/>
      <c r="L208" s="33"/>
      <c r="M208" s="15"/>
      <c r="N208" s="31"/>
      <c r="O208" s="28"/>
      <c r="P208" s="16"/>
      <c r="Q208" s="14"/>
      <c r="R208" s="13"/>
      <c r="S208" s="14"/>
      <c r="T208" s="83"/>
      <c r="U208" s="59"/>
      <c r="V208" s="59"/>
      <c r="W208" s="58"/>
      <c r="BZ208" s="59"/>
      <c r="CD208" s="59"/>
      <c r="CE208" s="59"/>
      <c r="CF208" s="59"/>
      <c r="CG208" s="59"/>
      <c r="CH208" s="59"/>
      <c r="CI208" s="59"/>
      <c r="CJ208" s="59"/>
      <c r="CK208" s="59"/>
      <c r="CL208" s="95"/>
      <c r="CM208" s="95"/>
      <c r="CN208" s="95"/>
      <c r="CO208" s="95"/>
      <c r="CP208" s="95"/>
      <c r="CQ208" s="95"/>
      <c r="CR208" s="95"/>
      <c r="CS208" s="95"/>
      <c r="CT208" s="95"/>
      <c r="CU208" s="95"/>
      <c r="CV208" s="95"/>
      <c r="CW208" s="95"/>
    </row>
    <row r="209" spans="1:101" ht="12" customHeight="1">
      <c r="A209" s="15"/>
      <c r="B209" s="13"/>
      <c r="C209" s="14"/>
      <c r="D209" s="54"/>
      <c r="E209" s="54"/>
      <c r="F209" s="41"/>
      <c r="G209" s="12"/>
      <c r="H209" s="41"/>
      <c r="I209" s="12"/>
      <c r="J209" s="37"/>
      <c r="K209" s="17"/>
      <c r="L209" s="33"/>
      <c r="M209" s="15"/>
      <c r="N209" s="31"/>
      <c r="O209" s="28"/>
      <c r="P209" s="16"/>
      <c r="Q209" s="14"/>
      <c r="R209" s="13"/>
      <c r="S209" s="14"/>
      <c r="T209" s="83"/>
      <c r="U209" s="59"/>
      <c r="V209" s="59"/>
      <c r="W209" s="58"/>
      <c r="BZ209" s="59"/>
      <c r="CD209" s="59"/>
      <c r="CE209" s="59"/>
      <c r="CF209" s="59"/>
      <c r="CG209" s="59"/>
      <c r="CH209" s="59"/>
      <c r="CI209" s="59"/>
      <c r="CJ209" s="59"/>
      <c r="CK209" s="59"/>
      <c r="CL209" s="95"/>
      <c r="CM209" s="95"/>
      <c r="CN209" s="95"/>
      <c r="CO209" s="95"/>
      <c r="CP209" s="95"/>
      <c r="CQ209" s="95"/>
      <c r="CR209" s="95"/>
      <c r="CS209" s="95"/>
      <c r="CT209" s="95"/>
      <c r="CU209" s="95"/>
      <c r="CV209" s="95"/>
      <c r="CW209" s="95"/>
    </row>
    <row r="210" spans="1:101" ht="12" customHeight="1">
      <c r="A210" s="15"/>
      <c r="B210" s="13"/>
      <c r="C210" s="14"/>
      <c r="D210" s="54"/>
      <c r="E210" s="54"/>
      <c r="F210" s="41"/>
      <c r="G210" s="12"/>
      <c r="H210" s="41"/>
      <c r="I210" s="12"/>
      <c r="J210" s="37"/>
      <c r="K210" s="17"/>
      <c r="L210" s="33"/>
      <c r="M210" s="15"/>
      <c r="N210" s="31"/>
      <c r="O210" s="28"/>
      <c r="P210" s="16"/>
      <c r="Q210" s="14"/>
      <c r="R210" s="13"/>
      <c r="S210" s="14"/>
      <c r="T210" s="83"/>
      <c r="U210" s="59"/>
      <c r="V210" s="59"/>
      <c r="W210" s="58"/>
      <c r="BZ210" s="59"/>
      <c r="CD210" s="59"/>
      <c r="CE210" s="59"/>
      <c r="CF210" s="59"/>
      <c r="CG210" s="59"/>
      <c r="CH210" s="59"/>
      <c r="CI210" s="59"/>
      <c r="CJ210" s="59"/>
      <c r="CK210" s="59"/>
      <c r="CL210" s="95"/>
      <c r="CM210" s="95"/>
      <c r="CN210" s="95"/>
      <c r="CO210" s="95"/>
      <c r="CP210" s="95"/>
      <c r="CQ210" s="95"/>
      <c r="CR210" s="95"/>
      <c r="CS210" s="95"/>
      <c r="CT210" s="95"/>
      <c r="CU210" s="95"/>
      <c r="CV210" s="95"/>
      <c r="CW210" s="95"/>
    </row>
    <row r="211" spans="1:101" ht="12" customHeight="1">
      <c r="A211" s="15"/>
      <c r="B211" s="13"/>
      <c r="C211" s="14"/>
      <c r="D211" s="54"/>
      <c r="E211" s="54"/>
      <c r="F211" s="41"/>
      <c r="G211" s="12"/>
      <c r="H211" s="41"/>
      <c r="I211" s="12"/>
      <c r="J211" s="37"/>
      <c r="K211" s="17"/>
      <c r="L211" s="33"/>
      <c r="M211" s="15"/>
      <c r="N211" s="31"/>
      <c r="O211" s="28"/>
      <c r="P211" s="16"/>
      <c r="Q211" s="14"/>
      <c r="R211" s="13"/>
      <c r="S211" s="14"/>
      <c r="T211" s="83"/>
      <c r="U211" s="59"/>
      <c r="V211" s="59"/>
      <c r="W211" s="58"/>
      <c r="BZ211" s="59"/>
      <c r="CD211" s="59"/>
      <c r="CE211" s="59"/>
      <c r="CF211" s="59"/>
      <c r="CG211" s="59"/>
      <c r="CH211" s="59"/>
      <c r="CI211" s="59"/>
      <c r="CJ211" s="59"/>
      <c r="CK211" s="59"/>
      <c r="CL211" s="95"/>
      <c r="CM211" s="95"/>
      <c r="CN211" s="95"/>
      <c r="CO211" s="95"/>
      <c r="CP211" s="95"/>
      <c r="CQ211" s="95"/>
      <c r="CR211" s="95"/>
      <c r="CS211" s="95"/>
      <c r="CT211" s="95"/>
      <c r="CU211" s="95"/>
      <c r="CV211" s="95"/>
      <c r="CW211" s="95"/>
    </row>
    <row r="212" spans="1:101" ht="12" customHeight="1">
      <c r="A212" s="15"/>
      <c r="B212" s="13"/>
      <c r="C212" s="14"/>
      <c r="D212" s="54"/>
      <c r="E212" s="54"/>
      <c r="F212" s="41"/>
      <c r="G212" s="12"/>
      <c r="H212" s="41"/>
      <c r="I212" s="12"/>
      <c r="J212" s="37"/>
      <c r="K212" s="17"/>
      <c r="L212" s="33"/>
      <c r="M212" s="15"/>
      <c r="N212" s="31"/>
      <c r="O212" s="28"/>
      <c r="P212" s="16"/>
      <c r="Q212" s="14"/>
      <c r="R212" s="13"/>
      <c r="S212" s="14"/>
      <c r="T212" s="83"/>
      <c r="U212" s="59"/>
      <c r="V212" s="59"/>
      <c r="W212" s="58"/>
      <c r="BZ212" s="59"/>
      <c r="CD212" s="59"/>
      <c r="CE212" s="59"/>
      <c r="CF212" s="59"/>
      <c r="CG212" s="59"/>
      <c r="CH212" s="59"/>
      <c r="CI212" s="59"/>
      <c r="CJ212" s="59"/>
      <c r="CK212" s="59"/>
      <c r="CL212" s="95"/>
      <c r="CM212" s="95"/>
      <c r="CN212" s="95"/>
      <c r="CO212" s="95"/>
      <c r="CP212" s="95"/>
      <c r="CQ212" s="95"/>
      <c r="CR212" s="95"/>
      <c r="CS212" s="95"/>
      <c r="CT212" s="95"/>
      <c r="CU212" s="95"/>
      <c r="CV212" s="95"/>
      <c r="CW212" s="95"/>
    </row>
    <row r="213" spans="1:101" ht="12" customHeight="1">
      <c r="A213" s="15"/>
      <c r="B213" s="13"/>
      <c r="C213" s="14"/>
      <c r="D213" s="54"/>
      <c r="E213" s="54"/>
      <c r="F213" s="41"/>
      <c r="G213" s="12"/>
      <c r="H213" s="41"/>
      <c r="I213" s="12"/>
      <c r="J213" s="37"/>
      <c r="K213" s="17"/>
      <c r="L213" s="33"/>
      <c r="M213" s="15"/>
      <c r="N213" s="31"/>
      <c r="O213" s="28"/>
      <c r="P213" s="16"/>
      <c r="Q213" s="14"/>
      <c r="R213" s="13"/>
      <c r="S213" s="14"/>
      <c r="T213" s="83"/>
      <c r="U213" s="59"/>
      <c r="V213" s="59"/>
      <c r="W213" s="58"/>
      <c r="BZ213" s="59"/>
      <c r="CD213" s="59"/>
      <c r="CE213" s="59"/>
      <c r="CF213" s="59"/>
      <c r="CG213" s="59"/>
      <c r="CH213" s="59"/>
      <c r="CI213" s="59"/>
      <c r="CJ213" s="59"/>
      <c r="CK213" s="59"/>
      <c r="CL213" s="95"/>
      <c r="CM213" s="95"/>
      <c r="CN213" s="95"/>
      <c r="CO213" s="95"/>
      <c r="CP213" s="95"/>
      <c r="CQ213" s="95"/>
      <c r="CR213" s="95"/>
      <c r="CS213" s="95"/>
      <c r="CT213" s="95"/>
      <c r="CU213" s="95"/>
      <c r="CV213" s="95"/>
      <c r="CW213" s="95"/>
    </row>
    <row r="214" spans="1:101" ht="12" customHeight="1">
      <c r="A214" s="15"/>
      <c r="B214" s="13"/>
      <c r="C214" s="14"/>
      <c r="D214" s="54"/>
      <c r="E214" s="54"/>
      <c r="F214" s="41"/>
      <c r="G214" s="12"/>
      <c r="H214" s="41"/>
      <c r="I214" s="12"/>
      <c r="J214" s="37"/>
      <c r="K214" s="17"/>
      <c r="L214" s="33"/>
      <c r="M214" s="15"/>
      <c r="N214" s="31"/>
      <c r="O214" s="28"/>
      <c r="P214" s="16"/>
      <c r="Q214" s="14"/>
      <c r="R214" s="13"/>
      <c r="S214" s="14"/>
      <c r="T214" s="83"/>
      <c r="U214" s="59"/>
      <c r="V214" s="59"/>
      <c r="W214" s="58"/>
      <c r="BZ214" s="59"/>
      <c r="CD214" s="59"/>
      <c r="CE214" s="59"/>
      <c r="CF214" s="59"/>
      <c r="CG214" s="59"/>
      <c r="CH214" s="59"/>
      <c r="CI214" s="59"/>
      <c r="CJ214" s="59"/>
      <c r="CK214" s="59"/>
      <c r="CL214" s="95"/>
      <c r="CM214" s="95"/>
      <c r="CN214" s="95"/>
      <c r="CO214" s="95"/>
      <c r="CP214" s="95"/>
      <c r="CQ214" s="95"/>
      <c r="CR214" s="95"/>
      <c r="CS214" s="95"/>
      <c r="CT214" s="95"/>
      <c r="CU214" s="95"/>
      <c r="CV214" s="95"/>
      <c r="CW214" s="95"/>
    </row>
    <row r="215" spans="1:101" ht="12" customHeight="1">
      <c r="A215" s="15"/>
      <c r="B215" s="13"/>
      <c r="C215" s="14"/>
      <c r="D215" s="54"/>
      <c r="E215" s="54"/>
      <c r="F215" s="41"/>
      <c r="G215" s="12"/>
      <c r="H215" s="41"/>
      <c r="I215" s="12"/>
      <c r="J215" s="37"/>
      <c r="K215" s="17"/>
      <c r="L215" s="33"/>
      <c r="M215" s="15"/>
      <c r="N215" s="31"/>
      <c r="O215" s="28"/>
      <c r="P215" s="16"/>
      <c r="Q215" s="14"/>
      <c r="R215" s="13"/>
      <c r="S215" s="14"/>
      <c r="T215" s="83"/>
      <c r="U215" s="59"/>
      <c r="V215" s="59"/>
      <c r="W215" s="58"/>
      <c r="BZ215" s="59"/>
      <c r="CD215" s="59"/>
      <c r="CE215" s="59"/>
      <c r="CF215" s="59"/>
      <c r="CG215" s="59"/>
      <c r="CH215" s="59"/>
      <c r="CI215" s="59"/>
      <c r="CJ215" s="59"/>
      <c r="CK215" s="59"/>
      <c r="CL215" s="95"/>
      <c r="CM215" s="95"/>
      <c r="CN215" s="95"/>
      <c r="CO215" s="95"/>
      <c r="CP215" s="95"/>
      <c r="CQ215" s="95"/>
      <c r="CR215" s="95"/>
      <c r="CS215" s="95"/>
      <c r="CT215" s="95"/>
      <c r="CU215" s="95"/>
      <c r="CV215" s="95"/>
      <c r="CW215" s="95"/>
    </row>
    <row r="216" spans="1:101" ht="12" customHeight="1">
      <c r="A216" s="15"/>
      <c r="B216" s="13"/>
      <c r="C216" s="14"/>
      <c r="D216" s="54"/>
      <c r="E216" s="54"/>
      <c r="F216" s="41"/>
      <c r="G216" s="12"/>
      <c r="H216" s="41"/>
      <c r="I216" s="12"/>
      <c r="J216" s="37"/>
      <c r="K216" s="17"/>
      <c r="L216" s="33"/>
      <c r="M216" s="15"/>
      <c r="N216" s="31"/>
      <c r="O216" s="28"/>
      <c r="P216" s="16"/>
      <c r="Q216" s="14"/>
      <c r="R216" s="13"/>
      <c r="S216" s="14"/>
      <c r="T216" s="83"/>
      <c r="U216" s="59"/>
      <c r="V216" s="59"/>
      <c r="W216" s="58"/>
      <c r="BZ216" s="59"/>
      <c r="CD216" s="59"/>
      <c r="CE216" s="59"/>
      <c r="CF216" s="59"/>
      <c r="CG216" s="59"/>
      <c r="CH216" s="59"/>
      <c r="CI216" s="59"/>
      <c r="CJ216" s="59"/>
      <c r="CK216" s="59"/>
      <c r="CL216" s="95"/>
      <c r="CM216" s="95"/>
      <c r="CN216" s="95"/>
      <c r="CO216" s="95"/>
      <c r="CP216" s="95"/>
      <c r="CQ216" s="95"/>
      <c r="CR216" s="95"/>
      <c r="CS216" s="95"/>
      <c r="CT216" s="95"/>
      <c r="CU216" s="95"/>
      <c r="CV216" s="95"/>
      <c r="CW216" s="95"/>
    </row>
    <row r="217" spans="1:101" ht="12" customHeight="1">
      <c r="A217" s="15"/>
      <c r="B217" s="13"/>
      <c r="C217" s="14"/>
      <c r="D217" s="54"/>
      <c r="E217" s="54"/>
      <c r="F217" s="41"/>
      <c r="G217" s="12"/>
      <c r="H217" s="41"/>
      <c r="I217" s="12"/>
      <c r="J217" s="37"/>
      <c r="K217" s="17"/>
      <c r="L217" s="33"/>
      <c r="M217" s="15"/>
      <c r="N217" s="31"/>
      <c r="O217" s="28"/>
      <c r="P217" s="16"/>
      <c r="Q217" s="14"/>
      <c r="R217" s="13"/>
      <c r="S217" s="14"/>
      <c r="T217" s="83"/>
      <c r="U217" s="59"/>
      <c r="V217" s="59"/>
      <c r="W217" s="58"/>
      <c r="BZ217" s="59"/>
      <c r="CD217" s="59"/>
      <c r="CE217" s="59"/>
      <c r="CF217" s="59"/>
      <c r="CG217" s="59"/>
      <c r="CH217" s="59"/>
      <c r="CI217" s="59"/>
      <c r="CJ217" s="59"/>
      <c r="CK217" s="59"/>
      <c r="CL217" s="95"/>
      <c r="CM217" s="95"/>
      <c r="CN217" s="95"/>
      <c r="CO217" s="95"/>
      <c r="CP217" s="95"/>
      <c r="CQ217" s="95"/>
      <c r="CR217" s="95"/>
      <c r="CS217" s="95"/>
      <c r="CT217" s="95"/>
      <c r="CU217" s="95"/>
      <c r="CV217" s="95"/>
      <c r="CW217" s="95"/>
    </row>
    <row r="218" spans="1:101" ht="12" customHeight="1">
      <c r="A218" s="15"/>
      <c r="B218" s="13"/>
      <c r="C218" s="14"/>
      <c r="D218" s="54"/>
      <c r="E218" s="54"/>
      <c r="F218" s="41"/>
      <c r="G218" s="12"/>
      <c r="H218" s="41"/>
      <c r="I218" s="12"/>
      <c r="J218" s="37"/>
      <c r="K218" s="17"/>
      <c r="L218" s="33"/>
      <c r="M218" s="15"/>
      <c r="N218" s="31"/>
      <c r="O218" s="28"/>
      <c r="P218" s="16"/>
      <c r="Q218" s="14"/>
      <c r="R218" s="13"/>
      <c r="S218" s="14"/>
      <c r="T218" s="83"/>
      <c r="U218" s="59"/>
      <c r="V218" s="59"/>
      <c r="W218" s="58"/>
      <c r="BZ218" s="59"/>
      <c r="CD218" s="59"/>
      <c r="CE218" s="59"/>
      <c r="CF218" s="59"/>
      <c r="CG218" s="59"/>
      <c r="CH218" s="59"/>
      <c r="CI218" s="59"/>
      <c r="CJ218" s="59"/>
      <c r="CK218" s="59"/>
      <c r="CL218" s="95"/>
      <c r="CM218" s="95"/>
      <c r="CN218" s="95"/>
      <c r="CO218" s="95"/>
      <c r="CP218" s="95"/>
      <c r="CQ218" s="95"/>
      <c r="CR218" s="95"/>
      <c r="CS218" s="95"/>
      <c r="CT218" s="95"/>
      <c r="CU218" s="95"/>
      <c r="CV218" s="95"/>
      <c r="CW218" s="95"/>
    </row>
    <row r="219" spans="1:101" ht="12" customHeight="1">
      <c r="A219" s="15"/>
      <c r="B219" s="13"/>
      <c r="C219" s="14"/>
      <c r="D219" s="54"/>
      <c r="E219" s="54"/>
      <c r="F219" s="41"/>
      <c r="G219" s="12"/>
      <c r="H219" s="41"/>
      <c r="I219" s="12"/>
      <c r="J219" s="37"/>
      <c r="K219" s="17"/>
      <c r="L219" s="33"/>
      <c r="M219" s="15"/>
      <c r="N219" s="31"/>
      <c r="O219" s="28"/>
      <c r="P219" s="16"/>
      <c r="Q219" s="14"/>
      <c r="R219" s="13"/>
      <c r="S219" s="14"/>
      <c r="T219" s="83"/>
      <c r="U219" s="59"/>
      <c r="V219" s="59"/>
      <c r="W219" s="58"/>
      <c r="BZ219" s="59"/>
      <c r="CD219" s="59"/>
      <c r="CE219" s="59"/>
      <c r="CF219" s="59"/>
      <c r="CG219" s="59"/>
      <c r="CH219" s="59"/>
      <c r="CI219" s="59"/>
      <c r="CJ219" s="59"/>
      <c r="CK219" s="59"/>
      <c r="CL219" s="95"/>
      <c r="CM219" s="95"/>
      <c r="CN219" s="95"/>
      <c r="CO219" s="95"/>
      <c r="CP219" s="95"/>
      <c r="CQ219" s="95"/>
      <c r="CR219" s="95"/>
      <c r="CS219" s="95"/>
      <c r="CT219" s="95"/>
      <c r="CU219" s="95"/>
      <c r="CV219" s="95"/>
      <c r="CW219" s="95"/>
    </row>
    <row r="220" spans="1:101" ht="12" customHeight="1">
      <c r="A220" s="15"/>
      <c r="B220" s="13"/>
      <c r="C220" s="14"/>
      <c r="D220" s="54"/>
      <c r="E220" s="54"/>
      <c r="F220" s="41"/>
      <c r="G220" s="12"/>
      <c r="H220" s="41"/>
      <c r="I220" s="12"/>
      <c r="J220" s="37"/>
      <c r="K220" s="17"/>
      <c r="L220" s="33"/>
      <c r="M220" s="15"/>
      <c r="N220" s="31"/>
      <c r="O220" s="28"/>
      <c r="P220" s="16"/>
      <c r="Q220" s="14"/>
      <c r="R220" s="13"/>
      <c r="S220" s="14"/>
      <c r="T220" s="83"/>
      <c r="U220" s="59"/>
      <c r="V220" s="59"/>
      <c r="W220" s="58"/>
      <c r="BZ220" s="59"/>
      <c r="CD220" s="59"/>
      <c r="CE220" s="59"/>
      <c r="CF220" s="59"/>
      <c r="CG220" s="59"/>
      <c r="CH220" s="59"/>
      <c r="CI220" s="59"/>
      <c r="CJ220" s="59"/>
      <c r="CK220" s="59"/>
      <c r="CL220" s="95"/>
      <c r="CM220" s="95"/>
      <c r="CN220" s="95"/>
      <c r="CO220" s="95"/>
      <c r="CP220" s="95"/>
      <c r="CQ220" s="95"/>
      <c r="CR220" s="95"/>
      <c r="CS220" s="95"/>
      <c r="CT220" s="95"/>
      <c r="CU220" s="95"/>
      <c r="CV220" s="95"/>
      <c r="CW220" s="95"/>
    </row>
    <row r="221" spans="1:101" ht="12" customHeight="1">
      <c r="A221" s="15"/>
      <c r="B221" s="13"/>
      <c r="C221" s="14"/>
      <c r="D221" s="54"/>
      <c r="E221" s="54"/>
      <c r="F221" s="41"/>
      <c r="G221" s="12"/>
      <c r="H221" s="41"/>
      <c r="I221" s="12"/>
      <c r="J221" s="37"/>
      <c r="K221" s="17"/>
      <c r="L221" s="33"/>
      <c r="M221" s="15"/>
      <c r="N221" s="31"/>
      <c r="O221" s="28"/>
      <c r="P221" s="16"/>
      <c r="Q221" s="14"/>
      <c r="R221" s="13"/>
      <c r="S221" s="14"/>
      <c r="T221" s="83"/>
      <c r="U221" s="59"/>
      <c r="V221" s="59"/>
      <c r="W221" s="58"/>
      <c r="BZ221" s="59"/>
      <c r="CD221" s="59"/>
      <c r="CE221" s="59"/>
      <c r="CF221" s="59"/>
      <c r="CG221" s="59"/>
      <c r="CH221" s="59"/>
      <c r="CI221" s="59"/>
      <c r="CJ221" s="59"/>
      <c r="CK221" s="59"/>
      <c r="CL221" s="95"/>
      <c r="CM221" s="95"/>
      <c r="CN221" s="95"/>
      <c r="CO221" s="95"/>
      <c r="CP221" s="95"/>
      <c r="CQ221" s="95"/>
      <c r="CR221" s="95"/>
      <c r="CS221" s="95"/>
      <c r="CT221" s="95"/>
      <c r="CU221" s="95"/>
      <c r="CV221" s="95"/>
      <c r="CW221" s="95"/>
    </row>
    <row r="222" spans="1:101" ht="12" customHeight="1">
      <c r="A222" s="15"/>
      <c r="B222" s="13"/>
      <c r="C222" s="14"/>
      <c r="D222" s="54"/>
      <c r="E222" s="54"/>
      <c r="F222" s="41"/>
      <c r="G222" s="12"/>
      <c r="H222" s="41"/>
      <c r="I222" s="12"/>
      <c r="J222" s="37"/>
      <c r="K222" s="17"/>
      <c r="L222" s="33"/>
      <c r="M222" s="15"/>
      <c r="N222" s="31"/>
      <c r="O222" s="28"/>
      <c r="P222" s="16"/>
      <c r="Q222" s="14"/>
      <c r="R222" s="13"/>
      <c r="S222" s="14"/>
      <c r="T222" s="83"/>
      <c r="U222" s="59"/>
      <c r="V222" s="59"/>
      <c r="W222" s="58"/>
      <c r="BZ222" s="59"/>
      <c r="CD222" s="59"/>
      <c r="CE222" s="59"/>
      <c r="CF222" s="59"/>
      <c r="CG222" s="59"/>
      <c r="CH222" s="59"/>
      <c r="CI222" s="59"/>
      <c r="CJ222" s="59"/>
      <c r="CK222" s="59"/>
      <c r="CL222" s="95"/>
      <c r="CM222" s="95"/>
      <c r="CN222" s="95"/>
      <c r="CO222" s="95"/>
      <c r="CP222" s="95"/>
      <c r="CQ222" s="95"/>
      <c r="CR222" s="95"/>
      <c r="CS222" s="95"/>
      <c r="CT222" s="95"/>
      <c r="CU222" s="95"/>
      <c r="CV222" s="95"/>
      <c r="CW222" s="95"/>
    </row>
    <row r="223" spans="1:101" ht="12" customHeight="1">
      <c r="A223" s="15"/>
      <c r="B223" s="13"/>
      <c r="C223" s="14"/>
      <c r="D223" s="54"/>
      <c r="E223" s="54"/>
      <c r="F223" s="41"/>
      <c r="G223" s="12"/>
      <c r="H223" s="41"/>
      <c r="I223" s="12"/>
      <c r="J223" s="37"/>
      <c r="K223" s="17"/>
      <c r="L223" s="33"/>
      <c r="M223" s="15"/>
      <c r="N223" s="31"/>
      <c r="O223" s="28"/>
      <c r="P223" s="16"/>
      <c r="Q223" s="14"/>
      <c r="R223" s="13"/>
      <c r="S223" s="14"/>
      <c r="T223" s="83"/>
      <c r="U223" s="59"/>
      <c r="V223" s="59"/>
      <c r="W223" s="58"/>
      <c r="BZ223" s="59"/>
      <c r="CD223" s="59"/>
      <c r="CE223" s="59"/>
      <c r="CF223" s="59"/>
      <c r="CG223" s="59"/>
      <c r="CH223" s="59"/>
      <c r="CI223" s="59"/>
      <c r="CJ223" s="59"/>
      <c r="CK223" s="59"/>
      <c r="CL223" s="95"/>
      <c r="CM223" s="95"/>
      <c r="CN223" s="95"/>
      <c r="CO223" s="95"/>
      <c r="CP223" s="95"/>
      <c r="CQ223" s="95"/>
      <c r="CR223" s="95"/>
      <c r="CS223" s="95"/>
      <c r="CT223" s="95"/>
      <c r="CU223" s="95"/>
      <c r="CV223" s="95"/>
      <c r="CW223" s="95"/>
    </row>
    <row r="224" spans="1:101" ht="12" customHeight="1">
      <c r="A224" s="15"/>
      <c r="B224" s="13"/>
      <c r="C224" s="14"/>
      <c r="D224" s="54"/>
      <c r="E224" s="54"/>
      <c r="F224" s="41"/>
      <c r="G224" s="12"/>
      <c r="H224" s="41"/>
      <c r="I224" s="12"/>
      <c r="J224" s="37"/>
      <c r="K224" s="17"/>
      <c r="L224" s="33"/>
      <c r="M224" s="15"/>
      <c r="N224" s="31"/>
      <c r="O224" s="28"/>
      <c r="P224" s="16"/>
      <c r="Q224" s="14"/>
      <c r="R224" s="13"/>
      <c r="S224" s="14"/>
      <c r="T224" s="83"/>
      <c r="U224" s="59"/>
      <c r="V224" s="59"/>
      <c r="W224" s="58"/>
      <c r="BZ224" s="59"/>
      <c r="CD224" s="59"/>
      <c r="CE224" s="59"/>
      <c r="CF224" s="59"/>
      <c r="CG224" s="59"/>
      <c r="CH224" s="59"/>
      <c r="CI224" s="59"/>
      <c r="CJ224" s="59"/>
      <c r="CK224" s="59"/>
      <c r="CL224" s="95"/>
      <c r="CM224" s="95"/>
      <c r="CN224" s="95"/>
      <c r="CO224" s="95"/>
      <c r="CP224" s="95"/>
      <c r="CQ224" s="95"/>
      <c r="CR224" s="95"/>
      <c r="CS224" s="95"/>
      <c r="CT224" s="95"/>
      <c r="CU224" s="95"/>
      <c r="CV224" s="95"/>
      <c r="CW224" s="95"/>
    </row>
    <row r="225" spans="1:101" ht="12" customHeight="1">
      <c r="A225" s="15"/>
      <c r="B225" s="13"/>
      <c r="C225" s="14"/>
      <c r="D225" s="54"/>
      <c r="E225" s="54"/>
      <c r="F225" s="41"/>
      <c r="G225" s="12"/>
      <c r="H225" s="41"/>
      <c r="I225" s="12"/>
      <c r="J225" s="37"/>
      <c r="K225" s="17"/>
      <c r="L225" s="33"/>
      <c r="M225" s="15"/>
      <c r="N225" s="31"/>
      <c r="O225" s="28"/>
      <c r="P225" s="16"/>
      <c r="Q225" s="14"/>
      <c r="R225" s="13"/>
      <c r="S225" s="14"/>
      <c r="T225" s="83"/>
      <c r="U225" s="59"/>
      <c r="V225" s="59"/>
      <c r="W225" s="58"/>
      <c r="BZ225" s="59"/>
      <c r="CD225" s="59"/>
      <c r="CE225" s="59"/>
      <c r="CF225" s="59"/>
      <c r="CG225" s="59"/>
      <c r="CH225" s="59"/>
      <c r="CI225" s="59"/>
      <c r="CJ225" s="59"/>
      <c r="CK225" s="59"/>
      <c r="CL225" s="95"/>
      <c r="CM225" s="95"/>
      <c r="CN225" s="95"/>
      <c r="CO225" s="95"/>
      <c r="CP225" s="95"/>
      <c r="CQ225" s="95"/>
      <c r="CR225" s="95"/>
      <c r="CS225" s="95"/>
      <c r="CT225" s="95"/>
      <c r="CU225" s="95"/>
      <c r="CV225" s="95"/>
      <c r="CW225" s="95"/>
    </row>
    <row r="226" spans="1:101" ht="12" customHeight="1">
      <c r="A226" s="15"/>
      <c r="B226" s="13"/>
      <c r="C226" s="14"/>
      <c r="D226" s="54"/>
      <c r="E226" s="54"/>
      <c r="F226" s="41"/>
      <c r="G226" s="12"/>
      <c r="H226" s="41"/>
      <c r="I226" s="12"/>
      <c r="J226" s="37"/>
      <c r="K226" s="17"/>
      <c r="L226" s="33"/>
      <c r="M226" s="15"/>
      <c r="N226" s="31"/>
      <c r="O226" s="28"/>
      <c r="P226" s="16"/>
      <c r="Q226" s="14"/>
      <c r="R226" s="13"/>
      <c r="S226" s="14"/>
      <c r="T226" s="83"/>
      <c r="U226" s="59"/>
      <c r="V226" s="59"/>
      <c r="W226" s="58"/>
      <c r="BZ226" s="59"/>
      <c r="CD226" s="59"/>
      <c r="CE226" s="59"/>
      <c r="CF226" s="59"/>
      <c r="CG226" s="59"/>
      <c r="CH226" s="59"/>
      <c r="CI226" s="59"/>
      <c r="CJ226" s="59"/>
      <c r="CK226" s="59"/>
      <c r="CL226" s="95"/>
      <c r="CM226" s="95"/>
      <c r="CN226" s="95"/>
      <c r="CO226" s="95"/>
      <c r="CP226" s="95"/>
      <c r="CQ226" s="95"/>
      <c r="CR226" s="95"/>
      <c r="CS226" s="95"/>
      <c r="CT226" s="95"/>
      <c r="CU226" s="95"/>
      <c r="CV226" s="95"/>
      <c r="CW226" s="95"/>
    </row>
    <row r="227" spans="1:101" ht="12" customHeight="1">
      <c r="A227" s="15"/>
      <c r="B227" s="13"/>
      <c r="C227" s="14"/>
      <c r="D227" s="54"/>
      <c r="E227" s="54"/>
      <c r="F227" s="41"/>
      <c r="G227" s="12"/>
      <c r="H227" s="41"/>
      <c r="I227" s="12"/>
      <c r="J227" s="37"/>
      <c r="K227" s="17"/>
      <c r="L227" s="33"/>
      <c r="M227" s="15"/>
      <c r="N227" s="31"/>
      <c r="O227" s="28"/>
      <c r="P227" s="16"/>
      <c r="Q227" s="14"/>
      <c r="R227" s="13"/>
      <c r="S227" s="14"/>
      <c r="T227" s="83"/>
      <c r="U227" s="59"/>
      <c r="V227" s="59"/>
      <c r="W227" s="58"/>
      <c r="BZ227" s="59"/>
      <c r="CD227" s="59"/>
      <c r="CE227" s="59"/>
      <c r="CF227" s="59"/>
      <c r="CG227" s="59"/>
      <c r="CH227" s="59"/>
      <c r="CI227" s="59"/>
      <c r="CJ227" s="59"/>
      <c r="CK227" s="59"/>
      <c r="CL227" s="95"/>
      <c r="CM227" s="95"/>
      <c r="CN227" s="95"/>
      <c r="CO227" s="95"/>
      <c r="CP227" s="95"/>
      <c r="CQ227" s="95"/>
      <c r="CR227" s="95"/>
      <c r="CS227" s="95"/>
      <c r="CT227" s="95"/>
      <c r="CU227" s="95"/>
      <c r="CV227" s="95"/>
      <c r="CW227" s="95"/>
    </row>
    <row r="228" spans="1:101" ht="12" customHeight="1">
      <c r="A228" s="15"/>
      <c r="B228" s="13"/>
      <c r="C228" s="14"/>
      <c r="D228" s="54"/>
      <c r="E228" s="54"/>
      <c r="F228" s="41"/>
      <c r="G228" s="12"/>
      <c r="H228" s="41"/>
      <c r="I228" s="12"/>
      <c r="J228" s="37"/>
      <c r="K228" s="17"/>
      <c r="L228" s="33"/>
      <c r="M228" s="15"/>
      <c r="N228" s="31"/>
      <c r="O228" s="28"/>
      <c r="P228" s="16"/>
      <c r="Q228" s="14"/>
      <c r="R228" s="13"/>
      <c r="S228" s="14"/>
      <c r="T228" s="83"/>
      <c r="U228" s="59"/>
      <c r="V228" s="59"/>
      <c r="W228" s="58"/>
      <c r="BZ228" s="59"/>
      <c r="CD228" s="59"/>
      <c r="CE228" s="59"/>
      <c r="CF228" s="59"/>
      <c r="CG228" s="59"/>
      <c r="CH228" s="59"/>
      <c r="CI228" s="59"/>
      <c r="CJ228" s="59"/>
      <c r="CK228" s="59"/>
      <c r="CL228" s="95"/>
      <c r="CM228" s="95"/>
      <c r="CN228" s="95"/>
      <c r="CO228" s="95"/>
      <c r="CP228" s="95"/>
      <c r="CQ228" s="95"/>
      <c r="CR228" s="95"/>
      <c r="CS228" s="95"/>
      <c r="CT228" s="95"/>
      <c r="CU228" s="95"/>
      <c r="CV228" s="95"/>
      <c r="CW228" s="95"/>
    </row>
    <row r="229" spans="1:101" ht="12" customHeight="1">
      <c r="A229" s="15"/>
      <c r="B229" s="13"/>
      <c r="C229" s="14"/>
      <c r="D229" s="54"/>
      <c r="E229" s="54"/>
      <c r="F229" s="41"/>
      <c r="G229" s="12"/>
      <c r="H229" s="41"/>
      <c r="I229" s="12"/>
      <c r="J229" s="37"/>
      <c r="K229" s="17"/>
      <c r="L229" s="33"/>
      <c r="M229" s="15"/>
      <c r="N229" s="31"/>
      <c r="O229" s="28"/>
      <c r="P229" s="16"/>
      <c r="Q229" s="14"/>
      <c r="R229" s="13"/>
      <c r="S229" s="14"/>
      <c r="T229" s="83"/>
      <c r="U229" s="59"/>
      <c r="V229" s="59"/>
      <c r="W229" s="58"/>
      <c r="BZ229" s="59"/>
      <c r="CD229" s="59"/>
      <c r="CE229" s="59"/>
      <c r="CF229" s="59"/>
      <c r="CG229" s="59"/>
      <c r="CH229" s="59"/>
      <c r="CI229" s="59"/>
      <c r="CJ229" s="59"/>
      <c r="CK229" s="59"/>
      <c r="CL229" s="95"/>
      <c r="CM229" s="95"/>
      <c r="CN229" s="95"/>
      <c r="CO229" s="95"/>
      <c r="CP229" s="95"/>
      <c r="CQ229" s="95"/>
      <c r="CR229" s="95"/>
      <c r="CS229" s="95"/>
      <c r="CT229" s="95"/>
      <c r="CU229" s="95"/>
      <c r="CV229" s="95"/>
      <c r="CW229" s="95"/>
    </row>
    <row r="230" spans="1:101" ht="12" customHeight="1">
      <c r="A230" s="15"/>
      <c r="B230" s="13"/>
      <c r="C230" s="14"/>
      <c r="D230" s="54"/>
      <c r="E230" s="54"/>
      <c r="F230" s="41"/>
      <c r="G230" s="12"/>
      <c r="H230" s="41"/>
      <c r="I230" s="12"/>
      <c r="J230" s="37"/>
      <c r="K230" s="17"/>
      <c r="L230" s="33"/>
      <c r="M230" s="15"/>
      <c r="N230" s="31"/>
      <c r="O230" s="28"/>
      <c r="P230" s="16"/>
      <c r="Q230" s="14"/>
      <c r="R230" s="13"/>
      <c r="S230" s="14"/>
      <c r="T230" s="83"/>
      <c r="U230" s="59"/>
      <c r="V230" s="59"/>
      <c r="W230" s="58"/>
      <c r="BZ230" s="59"/>
      <c r="CD230" s="59"/>
      <c r="CE230" s="59"/>
      <c r="CF230" s="59"/>
      <c r="CG230" s="59"/>
      <c r="CH230" s="59"/>
      <c r="CI230" s="59"/>
      <c r="CJ230" s="59"/>
      <c r="CK230" s="59"/>
      <c r="CL230" s="95"/>
      <c r="CM230" s="95"/>
      <c r="CN230" s="95"/>
      <c r="CO230" s="95"/>
      <c r="CP230" s="95"/>
      <c r="CQ230" s="95"/>
      <c r="CR230" s="95"/>
      <c r="CS230" s="95"/>
      <c r="CT230" s="95"/>
      <c r="CU230" s="95"/>
      <c r="CV230" s="95"/>
      <c r="CW230" s="95"/>
    </row>
    <row r="231" spans="1:101" ht="12" customHeight="1">
      <c r="A231" s="15"/>
      <c r="B231" s="13"/>
      <c r="C231" s="14"/>
      <c r="D231" s="54"/>
      <c r="E231" s="54"/>
      <c r="F231" s="41"/>
      <c r="G231" s="12"/>
      <c r="H231" s="41"/>
      <c r="I231" s="12"/>
      <c r="J231" s="37"/>
      <c r="K231" s="17"/>
      <c r="L231" s="33"/>
      <c r="M231" s="15"/>
      <c r="N231" s="31"/>
      <c r="O231" s="28"/>
      <c r="P231" s="16"/>
      <c r="Q231" s="14"/>
      <c r="R231" s="13"/>
      <c r="S231" s="14"/>
      <c r="T231" s="83"/>
      <c r="U231" s="59"/>
      <c r="V231" s="59"/>
      <c r="W231" s="58"/>
      <c r="BZ231" s="59"/>
      <c r="CD231" s="59"/>
      <c r="CE231" s="59"/>
      <c r="CF231" s="59"/>
      <c r="CG231" s="59"/>
      <c r="CH231" s="59"/>
      <c r="CI231" s="59"/>
      <c r="CJ231" s="59"/>
      <c r="CK231" s="59"/>
      <c r="CL231" s="95"/>
      <c r="CM231" s="95"/>
      <c r="CN231" s="95"/>
      <c r="CO231" s="95"/>
      <c r="CP231" s="95"/>
      <c r="CQ231" s="95"/>
      <c r="CR231" s="95"/>
      <c r="CS231" s="95"/>
      <c r="CT231" s="95"/>
      <c r="CU231" s="95"/>
      <c r="CV231" s="95"/>
      <c r="CW231" s="95"/>
    </row>
    <row r="232" spans="1:101" ht="12" customHeight="1">
      <c r="A232" s="15"/>
      <c r="B232" s="13"/>
      <c r="C232" s="14"/>
      <c r="D232" s="54"/>
      <c r="E232" s="54"/>
      <c r="F232" s="41"/>
      <c r="G232" s="12"/>
      <c r="H232" s="41"/>
      <c r="I232" s="12"/>
      <c r="J232" s="37"/>
      <c r="K232" s="17"/>
      <c r="L232" s="33"/>
      <c r="M232" s="15"/>
      <c r="N232" s="31"/>
      <c r="O232" s="28"/>
      <c r="P232" s="16"/>
      <c r="Q232" s="14"/>
      <c r="R232" s="13"/>
      <c r="S232" s="14"/>
      <c r="T232" s="83"/>
      <c r="U232" s="59"/>
      <c r="V232" s="59"/>
      <c r="W232" s="58"/>
      <c r="BZ232" s="59"/>
      <c r="CD232" s="59"/>
      <c r="CE232" s="59"/>
      <c r="CF232" s="59"/>
      <c r="CG232" s="59"/>
      <c r="CH232" s="59"/>
      <c r="CI232" s="59"/>
      <c r="CJ232" s="59"/>
      <c r="CK232" s="59"/>
      <c r="CL232" s="95"/>
      <c r="CM232" s="95"/>
      <c r="CN232" s="95"/>
      <c r="CO232" s="95"/>
      <c r="CP232" s="95"/>
      <c r="CQ232" s="95"/>
      <c r="CR232" s="95"/>
      <c r="CS232" s="95"/>
      <c r="CT232" s="95"/>
      <c r="CU232" s="95"/>
      <c r="CV232" s="95"/>
      <c r="CW232" s="95"/>
    </row>
    <row r="233" spans="1:101" ht="12" customHeight="1">
      <c r="A233" s="15"/>
      <c r="B233" s="13"/>
      <c r="C233" s="14"/>
      <c r="D233" s="54"/>
      <c r="E233" s="54"/>
      <c r="F233" s="41"/>
      <c r="G233" s="12"/>
      <c r="H233" s="41"/>
      <c r="I233" s="12"/>
      <c r="J233" s="37"/>
      <c r="K233" s="17"/>
      <c r="L233" s="33"/>
      <c r="M233" s="15"/>
      <c r="N233" s="31"/>
      <c r="O233" s="28"/>
      <c r="P233" s="16"/>
      <c r="Q233" s="14"/>
      <c r="R233" s="13"/>
      <c r="S233" s="14"/>
      <c r="T233" s="83"/>
      <c r="U233" s="59"/>
      <c r="V233" s="59"/>
      <c r="W233" s="58"/>
      <c r="BZ233" s="59"/>
      <c r="CD233" s="59"/>
      <c r="CE233" s="59"/>
      <c r="CF233" s="59"/>
      <c r="CG233" s="59"/>
      <c r="CH233" s="59"/>
      <c r="CI233" s="59"/>
      <c r="CJ233" s="59"/>
      <c r="CK233" s="59"/>
      <c r="CL233" s="95"/>
      <c r="CM233" s="95"/>
      <c r="CN233" s="95"/>
      <c r="CO233" s="95"/>
      <c r="CP233" s="95"/>
      <c r="CQ233" s="95"/>
      <c r="CR233" s="95"/>
      <c r="CS233" s="95"/>
      <c r="CT233" s="95"/>
      <c r="CU233" s="95"/>
      <c r="CV233" s="95"/>
      <c r="CW233" s="95"/>
    </row>
    <row r="234" spans="1:101" ht="12" customHeight="1">
      <c r="A234" s="15"/>
      <c r="B234" s="13"/>
      <c r="C234" s="14"/>
      <c r="D234" s="54"/>
      <c r="E234" s="54"/>
      <c r="F234" s="41"/>
      <c r="G234" s="12"/>
      <c r="H234" s="41"/>
      <c r="I234" s="12"/>
      <c r="J234" s="37"/>
      <c r="K234" s="17"/>
      <c r="L234" s="33"/>
      <c r="M234" s="15"/>
      <c r="N234" s="31"/>
      <c r="O234" s="28"/>
      <c r="P234" s="16"/>
      <c r="Q234" s="14"/>
      <c r="R234" s="13"/>
      <c r="S234" s="14"/>
      <c r="T234" s="83"/>
      <c r="U234" s="59"/>
      <c r="V234" s="59"/>
      <c r="W234" s="58"/>
      <c r="BZ234" s="59"/>
      <c r="CD234" s="59"/>
      <c r="CE234" s="59"/>
      <c r="CF234" s="59"/>
      <c r="CG234" s="59"/>
      <c r="CH234" s="59"/>
      <c r="CI234" s="59"/>
      <c r="CJ234" s="59"/>
      <c r="CK234" s="59"/>
      <c r="CL234" s="95"/>
      <c r="CM234" s="95"/>
      <c r="CN234" s="95"/>
      <c r="CO234" s="95"/>
      <c r="CP234" s="95"/>
      <c r="CQ234" s="95"/>
      <c r="CR234" s="95"/>
      <c r="CS234" s="95"/>
      <c r="CT234" s="95"/>
      <c r="CU234" s="95"/>
      <c r="CV234" s="95"/>
      <c r="CW234" s="95"/>
    </row>
    <row r="235" spans="1:101" ht="12" customHeight="1">
      <c r="A235" s="15"/>
      <c r="B235" s="13"/>
      <c r="C235" s="14"/>
      <c r="D235" s="54"/>
      <c r="E235" s="54"/>
      <c r="F235" s="41"/>
      <c r="G235" s="12"/>
      <c r="H235" s="41"/>
      <c r="I235" s="12"/>
      <c r="J235" s="37"/>
      <c r="K235" s="17"/>
      <c r="L235" s="33"/>
      <c r="M235" s="15"/>
      <c r="N235" s="31"/>
      <c r="O235" s="28"/>
      <c r="P235" s="16"/>
      <c r="Q235" s="14"/>
      <c r="R235" s="13"/>
      <c r="S235" s="14"/>
      <c r="T235" s="83"/>
      <c r="U235" s="59"/>
      <c r="V235" s="59"/>
      <c r="W235" s="58"/>
      <c r="BZ235" s="59"/>
      <c r="CD235" s="59"/>
      <c r="CE235" s="59"/>
      <c r="CF235" s="59"/>
      <c r="CG235" s="59"/>
      <c r="CH235" s="59"/>
      <c r="CI235" s="59"/>
      <c r="CJ235" s="59"/>
      <c r="CK235" s="59"/>
      <c r="CL235" s="95"/>
      <c r="CM235" s="95"/>
      <c r="CN235" s="95"/>
      <c r="CO235" s="95"/>
      <c r="CP235" s="95"/>
      <c r="CQ235" s="95"/>
      <c r="CR235" s="95"/>
      <c r="CS235" s="95"/>
      <c r="CT235" s="95"/>
      <c r="CU235" s="95"/>
      <c r="CV235" s="95"/>
      <c r="CW235" s="95"/>
    </row>
    <row r="236" spans="1:101" ht="12" customHeight="1">
      <c r="A236" s="15"/>
      <c r="B236" s="13"/>
      <c r="C236" s="14"/>
      <c r="D236" s="54"/>
      <c r="E236" s="54"/>
      <c r="F236" s="41"/>
      <c r="G236" s="12"/>
      <c r="H236" s="41"/>
      <c r="I236" s="12"/>
      <c r="J236" s="37"/>
      <c r="K236" s="17"/>
      <c r="L236" s="33"/>
      <c r="M236" s="15"/>
      <c r="N236" s="31"/>
      <c r="O236" s="28"/>
      <c r="P236" s="16"/>
      <c r="Q236" s="14"/>
      <c r="R236" s="13"/>
      <c r="S236" s="14"/>
      <c r="T236" s="83"/>
      <c r="U236" s="59"/>
      <c r="V236" s="59"/>
      <c r="W236" s="58"/>
      <c r="BZ236" s="59"/>
      <c r="CD236" s="59"/>
      <c r="CE236" s="59"/>
      <c r="CF236" s="59"/>
      <c r="CG236" s="59"/>
      <c r="CH236" s="59"/>
      <c r="CI236" s="59"/>
      <c r="CJ236" s="59"/>
      <c r="CK236" s="59"/>
      <c r="CL236" s="95"/>
      <c r="CM236" s="95"/>
      <c r="CN236" s="95"/>
      <c r="CO236" s="95"/>
      <c r="CP236" s="95"/>
      <c r="CQ236" s="95"/>
      <c r="CR236" s="95"/>
      <c r="CS236" s="95"/>
      <c r="CT236" s="95"/>
      <c r="CU236" s="95"/>
      <c r="CV236" s="95"/>
      <c r="CW236" s="95"/>
    </row>
    <row r="237" spans="1:101" ht="12" customHeight="1">
      <c r="A237" s="15"/>
      <c r="B237" s="13"/>
      <c r="C237" s="14"/>
      <c r="D237" s="54"/>
      <c r="E237" s="54"/>
      <c r="F237" s="41"/>
      <c r="G237" s="12"/>
      <c r="H237" s="41"/>
      <c r="I237" s="12"/>
      <c r="J237" s="37"/>
      <c r="K237" s="17"/>
      <c r="L237" s="33"/>
      <c r="M237" s="15"/>
      <c r="N237" s="31"/>
      <c r="O237" s="28"/>
      <c r="P237" s="16"/>
      <c r="Q237" s="14"/>
      <c r="R237" s="13"/>
      <c r="S237" s="14"/>
      <c r="T237" s="83"/>
      <c r="U237" s="59"/>
      <c r="V237" s="59"/>
      <c r="W237" s="58"/>
      <c r="BZ237" s="59"/>
      <c r="CD237" s="59"/>
      <c r="CE237" s="59"/>
      <c r="CF237" s="59"/>
      <c r="CG237" s="59"/>
      <c r="CH237" s="59"/>
      <c r="CI237" s="59"/>
      <c r="CJ237" s="59"/>
      <c r="CK237" s="59"/>
      <c r="CL237" s="95"/>
      <c r="CM237" s="95"/>
      <c r="CN237" s="95"/>
      <c r="CO237" s="95"/>
      <c r="CP237" s="95"/>
      <c r="CQ237" s="95"/>
      <c r="CR237" s="95"/>
      <c r="CS237" s="95"/>
      <c r="CT237" s="95"/>
      <c r="CU237" s="95"/>
      <c r="CV237" s="95"/>
      <c r="CW237" s="95"/>
    </row>
    <row r="238" spans="1:101" ht="12" customHeight="1">
      <c r="A238" s="15"/>
      <c r="B238" s="13"/>
      <c r="C238" s="14"/>
      <c r="D238" s="54"/>
      <c r="E238" s="54"/>
      <c r="F238" s="41"/>
      <c r="G238" s="12"/>
      <c r="H238" s="41"/>
      <c r="I238" s="12"/>
      <c r="J238" s="37"/>
      <c r="K238" s="17"/>
      <c r="L238" s="33"/>
      <c r="M238" s="15"/>
      <c r="N238" s="31"/>
      <c r="O238" s="28"/>
      <c r="P238" s="16"/>
      <c r="Q238" s="14"/>
      <c r="R238" s="13"/>
      <c r="S238" s="14"/>
      <c r="T238" s="83"/>
      <c r="U238" s="59"/>
      <c r="V238" s="59"/>
      <c r="W238" s="58"/>
      <c r="BZ238" s="59"/>
      <c r="CD238" s="59"/>
      <c r="CE238" s="59"/>
      <c r="CF238" s="59"/>
      <c r="CG238" s="59"/>
      <c r="CH238" s="59"/>
      <c r="CI238" s="59"/>
      <c r="CJ238" s="59"/>
      <c r="CK238" s="59"/>
      <c r="CL238" s="95"/>
      <c r="CM238" s="95"/>
      <c r="CN238" s="95"/>
      <c r="CO238" s="95"/>
      <c r="CP238" s="95"/>
      <c r="CQ238" s="95"/>
      <c r="CR238" s="95"/>
      <c r="CS238" s="95"/>
      <c r="CT238" s="95"/>
      <c r="CU238" s="95"/>
      <c r="CV238" s="95"/>
      <c r="CW238" s="95"/>
    </row>
    <row r="239" spans="1:101" ht="12" customHeight="1">
      <c r="A239" s="15"/>
      <c r="B239" s="13"/>
      <c r="C239" s="14"/>
      <c r="D239" s="54"/>
      <c r="E239" s="54"/>
      <c r="F239" s="41"/>
      <c r="G239" s="12"/>
      <c r="H239" s="41"/>
      <c r="I239" s="12"/>
      <c r="J239" s="37"/>
      <c r="K239" s="17"/>
      <c r="L239" s="33"/>
      <c r="M239" s="15"/>
      <c r="N239" s="31"/>
      <c r="O239" s="28"/>
      <c r="P239" s="16"/>
      <c r="Q239" s="14"/>
      <c r="R239" s="13"/>
      <c r="S239" s="14"/>
      <c r="T239" s="83"/>
      <c r="U239" s="59"/>
      <c r="V239" s="59"/>
      <c r="W239" s="58"/>
      <c r="BZ239" s="59"/>
      <c r="CD239" s="59"/>
      <c r="CE239" s="59"/>
      <c r="CF239" s="59"/>
      <c r="CG239" s="59"/>
      <c r="CH239" s="59"/>
      <c r="CI239" s="59"/>
      <c r="CJ239" s="59"/>
      <c r="CK239" s="59"/>
      <c r="CL239" s="95"/>
      <c r="CM239" s="95"/>
      <c r="CN239" s="95"/>
      <c r="CO239" s="95"/>
      <c r="CP239" s="95"/>
      <c r="CQ239" s="95"/>
      <c r="CR239" s="95"/>
      <c r="CS239" s="95"/>
      <c r="CT239" s="95"/>
      <c r="CU239" s="95"/>
      <c r="CV239" s="95"/>
      <c r="CW239" s="95"/>
    </row>
    <row r="240" spans="1:101" ht="12" customHeight="1">
      <c r="A240" s="15"/>
      <c r="B240" s="13"/>
      <c r="C240" s="14"/>
      <c r="D240" s="54"/>
      <c r="E240" s="54"/>
      <c r="F240" s="41"/>
      <c r="G240" s="12"/>
      <c r="H240" s="41"/>
      <c r="I240" s="12"/>
      <c r="J240" s="37"/>
      <c r="K240" s="17"/>
      <c r="L240" s="33"/>
      <c r="M240" s="15"/>
      <c r="N240" s="31"/>
      <c r="O240" s="28"/>
      <c r="P240" s="16"/>
      <c r="Q240" s="14"/>
      <c r="R240" s="13"/>
      <c r="S240" s="14"/>
      <c r="T240" s="83"/>
      <c r="U240" s="59"/>
      <c r="V240" s="59"/>
      <c r="W240" s="58"/>
      <c r="BZ240" s="59"/>
      <c r="CD240" s="59"/>
      <c r="CE240" s="59"/>
      <c r="CF240" s="59"/>
      <c r="CG240" s="59"/>
      <c r="CH240" s="59"/>
      <c r="CI240" s="59"/>
      <c r="CJ240" s="59"/>
      <c r="CK240" s="59"/>
      <c r="CL240" s="95"/>
      <c r="CM240" s="95"/>
      <c r="CN240" s="95"/>
      <c r="CO240" s="95"/>
      <c r="CP240" s="95"/>
      <c r="CQ240" s="95"/>
      <c r="CR240" s="95"/>
      <c r="CS240" s="95"/>
      <c r="CT240" s="95"/>
      <c r="CU240" s="95"/>
      <c r="CV240" s="95"/>
      <c r="CW240" s="95"/>
    </row>
    <row r="241" spans="1:101" ht="12" customHeight="1">
      <c r="A241" s="15"/>
      <c r="B241" s="13"/>
      <c r="C241" s="14"/>
      <c r="D241" s="54"/>
      <c r="E241" s="54"/>
      <c r="F241" s="41"/>
      <c r="G241" s="12"/>
      <c r="H241" s="41"/>
      <c r="I241" s="12"/>
      <c r="J241" s="37"/>
      <c r="K241" s="17"/>
      <c r="L241" s="33"/>
      <c r="M241" s="15"/>
      <c r="N241" s="31"/>
      <c r="O241" s="28"/>
      <c r="P241" s="16"/>
      <c r="Q241" s="14"/>
      <c r="R241" s="13"/>
      <c r="S241" s="14"/>
      <c r="T241" s="83"/>
      <c r="U241" s="59"/>
      <c r="V241" s="59"/>
      <c r="W241" s="58"/>
      <c r="BZ241" s="59"/>
      <c r="CD241" s="59"/>
      <c r="CE241" s="59"/>
      <c r="CF241" s="59"/>
      <c r="CG241" s="59"/>
      <c r="CH241" s="59"/>
      <c r="CI241" s="59"/>
      <c r="CJ241" s="59"/>
      <c r="CK241" s="59"/>
      <c r="CL241" s="95"/>
      <c r="CM241" s="95"/>
      <c r="CN241" s="95"/>
      <c r="CO241" s="95"/>
      <c r="CP241" s="95"/>
      <c r="CQ241" s="95"/>
      <c r="CR241" s="95"/>
      <c r="CS241" s="95"/>
      <c r="CT241" s="95"/>
      <c r="CU241" s="95"/>
      <c r="CV241" s="95"/>
      <c r="CW241" s="95"/>
    </row>
    <row r="242" spans="1:101" ht="12" customHeight="1">
      <c r="A242" s="15"/>
      <c r="B242" s="13"/>
      <c r="C242" s="14"/>
      <c r="D242" s="54"/>
      <c r="E242" s="54"/>
      <c r="F242" s="41"/>
      <c r="G242" s="12"/>
      <c r="H242" s="41"/>
      <c r="I242" s="12"/>
      <c r="J242" s="37"/>
      <c r="K242" s="17"/>
      <c r="L242" s="33"/>
      <c r="M242" s="15"/>
      <c r="N242" s="31"/>
      <c r="O242" s="28"/>
      <c r="P242" s="16"/>
      <c r="Q242" s="14"/>
      <c r="R242" s="13"/>
      <c r="S242" s="14"/>
      <c r="T242" s="83"/>
      <c r="U242" s="59"/>
      <c r="V242" s="59"/>
      <c r="W242" s="58"/>
      <c r="BZ242" s="59"/>
      <c r="CD242" s="59"/>
      <c r="CE242" s="59"/>
      <c r="CF242" s="59"/>
      <c r="CG242" s="59"/>
      <c r="CH242" s="59"/>
      <c r="CI242" s="59"/>
      <c r="CJ242" s="59"/>
      <c r="CK242" s="59"/>
      <c r="CL242" s="95"/>
      <c r="CM242" s="95"/>
      <c r="CN242" s="95"/>
      <c r="CO242" s="95"/>
      <c r="CP242" s="95"/>
      <c r="CQ242" s="95"/>
      <c r="CR242" s="95"/>
      <c r="CS242" s="95"/>
      <c r="CT242" s="95"/>
      <c r="CU242" s="95"/>
      <c r="CV242" s="95"/>
      <c r="CW242" s="95"/>
    </row>
    <row r="243" spans="1:101" ht="12" customHeight="1">
      <c r="A243" s="15"/>
      <c r="B243" s="13"/>
      <c r="C243" s="14"/>
      <c r="D243" s="54"/>
      <c r="E243" s="54"/>
      <c r="F243" s="41"/>
      <c r="G243" s="12"/>
      <c r="H243" s="41"/>
      <c r="I243" s="12"/>
      <c r="J243" s="37"/>
      <c r="K243" s="17"/>
      <c r="L243" s="33"/>
      <c r="M243" s="15"/>
      <c r="N243" s="31"/>
      <c r="O243" s="28"/>
      <c r="P243" s="16"/>
      <c r="Q243" s="14"/>
      <c r="R243" s="13"/>
      <c r="S243" s="14"/>
      <c r="T243" s="83"/>
      <c r="U243" s="59"/>
      <c r="V243" s="59"/>
      <c r="W243" s="58"/>
      <c r="BZ243" s="59"/>
      <c r="CD243" s="59"/>
      <c r="CE243" s="59"/>
      <c r="CF243" s="59"/>
      <c r="CG243" s="59"/>
      <c r="CH243" s="59"/>
      <c r="CI243" s="59"/>
      <c r="CJ243" s="59"/>
      <c r="CK243" s="59"/>
      <c r="CL243" s="95"/>
      <c r="CM243" s="95"/>
      <c r="CN243" s="95"/>
      <c r="CO243" s="95"/>
      <c r="CP243" s="95"/>
      <c r="CQ243" s="95"/>
      <c r="CR243" s="95"/>
      <c r="CS243" s="95"/>
      <c r="CT243" s="95"/>
      <c r="CU243" s="95"/>
      <c r="CV243" s="95"/>
      <c r="CW243" s="95"/>
    </row>
    <row r="244" spans="1:101" ht="12" customHeight="1">
      <c r="A244" s="15"/>
      <c r="B244" s="13"/>
      <c r="C244" s="14"/>
      <c r="D244" s="54"/>
      <c r="E244" s="54"/>
      <c r="F244" s="41"/>
      <c r="G244" s="12"/>
      <c r="H244" s="41"/>
      <c r="I244" s="12"/>
      <c r="J244" s="37"/>
      <c r="K244" s="17"/>
      <c r="L244" s="33"/>
      <c r="M244" s="15"/>
      <c r="N244" s="31"/>
      <c r="O244" s="28"/>
      <c r="P244" s="16"/>
      <c r="Q244" s="14"/>
      <c r="R244" s="13"/>
      <c r="S244" s="14"/>
      <c r="T244" s="83"/>
      <c r="U244" s="59"/>
      <c r="V244" s="59"/>
      <c r="W244" s="58"/>
      <c r="BZ244" s="59"/>
      <c r="CD244" s="59"/>
      <c r="CE244" s="59"/>
      <c r="CF244" s="59"/>
      <c r="CG244" s="59"/>
      <c r="CH244" s="59"/>
      <c r="CI244" s="59"/>
      <c r="CJ244" s="59"/>
      <c r="CK244" s="59"/>
      <c r="CL244" s="95"/>
      <c r="CM244" s="95"/>
      <c r="CN244" s="95"/>
      <c r="CO244" s="95"/>
      <c r="CP244" s="95"/>
      <c r="CQ244" s="95"/>
      <c r="CR244" s="95"/>
      <c r="CS244" s="95"/>
      <c r="CT244" s="95"/>
      <c r="CU244" s="95"/>
      <c r="CV244" s="95"/>
      <c r="CW244" s="95"/>
    </row>
    <row r="245" spans="1:101" ht="12" customHeight="1">
      <c r="A245" s="15"/>
      <c r="B245" s="13"/>
      <c r="C245" s="14"/>
      <c r="D245" s="54"/>
      <c r="E245" s="54"/>
      <c r="F245" s="41"/>
      <c r="G245" s="12"/>
      <c r="H245" s="41"/>
      <c r="I245" s="12"/>
      <c r="J245" s="37"/>
      <c r="K245" s="17"/>
      <c r="L245" s="33"/>
      <c r="M245" s="15"/>
      <c r="N245" s="31"/>
      <c r="O245" s="28"/>
      <c r="P245" s="16"/>
      <c r="Q245" s="14"/>
      <c r="R245" s="13"/>
      <c r="S245" s="14"/>
      <c r="T245" s="83"/>
      <c r="U245" s="59"/>
      <c r="V245" s="59"/>
      <c r="W245" s="58"/>
      <c r="BZ245" s="59"/>
      <c r="CD245" s="59"/>
      <c r="CE245" s="59"/>
      <c r="CF245" s="59"/>
      <c r="CG245" s="59"/>
      <c r="CH245" s="59"/>
      <c r="CI245" s="59"/>
      <c r="CJ245" s="59"/>
      <c r="CK245" s="59"/>
      <c r="CL245" s="95"/>
      <c r="CM245" s="95"/>
      <c r="CN245" s="95"/>
      <c r="CO245" s="95"/>
      <c r="CP245" s="95"/>
      <c r="CQ245" s="95"/>
      <c r="CR245" s="95"/>
      <c r="CS245" s="95"/>
      <c r="CT245" s="95"/>
      <c r="CU245" s="95"/>
      <c r="CV245" s="95"/>
      <c r="CW245" s="95"/>
    </row>
    <row r="246" spans="1:101" ht="12" customHeight="1">
      <c r="A246" s="15"/>
      <c r="B246" s="13"/>
      <c r="C246" s="14"/>
      <c r="D246" s="54"/>
      <c r="E246" s="54"/>
      <c r="F246" s="41"/>
      <c r="G246" s="12"/>
      <c r="H246" s="41"/>
      <c r="I246" s="12"/>
      <c r="J246" s="37"/>
      <c r="K246" s="17"/>
      <c r="L246" s="33"/>
      <c r="M246" s="15"/>
      <c r="N246" s="31"/>
      <c r="O246" s="28"/>
      <c r="P246" s="16"/>
      <c r="Q246" s="14"/>
      <c r="R246" s="13"/>
      <c r="S246" s="14"/>
      <c r="T246" s="83"/>
      <c r="U246" s="59"/>
      <c r="V246" s="59"/>
      <c r="W246" s="58"/>
      <c r="BZ246" s="59"/>
      <c r="CD246" s="59"/>
      <c r="CE246" s="59"/>
      <c r="CF246" s="59"/>
      <c r="CG246" s="59"/>
      <c r="CH246" s="59"/>
      <c r="CI246" s="59"/>
      <c r="CJ246" s="59"/>
      <c r="CK246" s="59"/>
      <c r="CL246" s="95"/>
      <c r="CM246" s="95"/>
      <c r="CN246" s="95"/>
      <c r="CO246" s="95"/>
      <c r="CP246" s="95"/>
      <c r="CQ246" s="95"/>
      <c r="CR246" s="95"/>
      <c r="CS246" s="95"/>
      <c r="CT246" s="95"/>
      <c r="CU246" s="95"/>
      <c r="CV246" s="95"/>
      <c r="CW246" s="95"/>
    </row>
    <row r="247" spans="1:101" ht="12" customHeight="1">
      <c r="A247" s="15"/>
      <c r="B247" s="13"/>
      <c r="C247" s="14"/>
      <c r="D247" s="54"/>
      <c r="E247" s="54"/>
      <c r="F247" s="41"/>
      <c r="G247" s="12"/>
      <c r="H247" s="41"/>
      <c r="I247" s="12"/>
      <c r="J247" s="37"/>
      <c r="K247" s="17"/>
      <c r="L247" s="33"/>
      <c r="M247" s="15"/>
      <c r="N247" s="31"/>
      <c r="O247" s="28"/>
      <c r="P247" s="16"/>
      <c r="Q247" s="14"/>
      <c r="R247" s="13"/>
      <c r="S247" s="14"/>
      <c r="T247" s="83"/>
      <c r="U247" s="59"/>
      <c r="V247" s="59"/>
      <c r="W247" s="58"/>
      <c r="BZ247" s="59"/>
      <c r="CD247" s="59"/>
      <c r="CE247" s="59"/>
      <c r="CF247" s="59"/>
      <c r="CG247" s="59"/>
      <c r="CH247" s="59"/>
      <c r="CI247" s="59"/>
      <c r="CJ247" s="59"/>
      <c r="CK247" s="59"/>
      <c r="CL247" s="95"/>
      <c r="CM247" s="95"/>
      <c r="CN247" s="95"/>
      <c r="CO247" s="95"/>
      <c r="CP247" s="95"/>
      <c r="CQ247" s="95"/>
      <c r="CR247" s="95"/>
      <c r="CS247" s="95"/>
      <c r="CT247" s="95"/>
      <c r="CU247" s="95"/>
      <c r="CV247" s="95"/>
      <c r="CW247" s="95"/>
    </row>
    <row r="248" spans="1:101" ht="12" customHeight="1">
      <c r="A248" s="15"/>
      <c r="B248" s="13"/>
      <c r="C248" s="14"/>
      <c r="D248" s="54"/>
      <c r="E248" s="54"/>
      <c r="F248" s="41"/>
      <c r="G248" s="12"/>
      <c r="H248" s="41"/>
      <c r="I248" s="12"/>
      <c r="J248" s="37"/>
      <c r="K248" s="17"/>
      <c r="L248" s="33"/>
      <c r="M248" s="15"/>
      <c r="N248" s="31"/>
      <c r="O248" s="28"/>
      <c r="P248" s="16"/>
      <c r="Q248" s="14"/>
      <c r="R248" s="13"/>
      <c r="S248" s="14"/>
      <c r="T248" s="83"/>
      <c r="U248" s="59"/>
      <c r="V248" s="59"/>
      <c r="W248" s="58"/>
      <c r="BZ248" s="59"/>
      <c r="CD248" s="59"/>
      <c r="CE248" s="59"/>
      <c r="CF248" s="59"/>
      <c r="CG248" s="59"/>
      <c r="CH248" s="59"/>
      <c r="CI248" s="59"/>
      <c r="CJ248" s="59"/>
      <c r="CK248" s="59"/>
      <c r="CL248" s="95"/>
      <c r="CM248" s="95"/>
      <c r="CN248" s="95"/>
      <c r="CO248" s="95"/>
      <c r="CP248" s="95"/>
      <c r="CQ248" s="95"/>
      <c r="CR248" s="95"/>
      <c r="CS248" s="95"/>
      <c r="CT248" s="95"/>
      <c r="CU248" s="95"/>
      <c r="CV248" s="95"/>
      <c r="CW248" s="95"/>
    </row>
    <row r="249" spans="1:101" ht="12" customHeight="1">
      <c r="A249" s="15"/>
      <c r="B249" s="13"/>
      <c r="C249" s="14"/>
      <c r="D249" s="54"/>
      <c r="E249" s="54"/>
      <c r="F249" s="41"/>
      <c r="G249" s="12"/>
      <c r="H249" s="41"/>
      <c r="I249" s="12"/>
      <c r="J249" s="37"/>
      <c r="K249" s="17"/>
      <c r="L249" s="33"/>
      <c r="M249" s="15"/>
      <c r="N249" s="31"/>
      <c r="O249" s="28"/>
      <c r="P249" s="16"/>
      <c r="Q249" s="14"/>
      <c r="R249" s="13"/>
      <c r="S249" s="14"/>
      <c r="T249" s="83"/>
      <c r="U249" s="59"/>
      <c r="V249" s="59"/>
      <c r="W249" s="58"/>
      <c r="BZ249" s="59"/>
      <c r="CD249" s="59"/>
      <c r="CE249" s="59"/>
      <c r="CF249" s="59"/>
      <c r="CG249" s="59"/>
      <c r="CH249" s="59"/>
      <c r="CI249" s="59"/>
      <c r="CJ249" s="59"/>
      <c r="CK249" s="59"/>
      <c r="CL249" s="95"/>
      <c r="CM249" s="95"/>
      <c r="CN249" s="95"/>
      <c r="CO249" s="95"/>
      <c r="CP249" s="95"/>
      <c r="CQ249" s="95"/>
      <c r="CR249" s="95"/>
      <c r="CS249" s="95"/>
      <c r="CT249" s="95"/>
      <c r="CU249" s="95"/>
      <c r="CV249" s="95"/>
      <c r="CW249" s="95"/>
    </row>
    <row r="250" spans="1:101" ht="12" customHeight="1">
      <c r="A250" s="15"/>
      <c r="B250" s="13"/>
      <c r="C250" s="14"/>
      <c r="D250" s="54"/>
      <c r="E250" s="54"/>
      <c r="F250" s="41"/>
      <c r="G250" s="12"/>
      <c r="H250" s="41"/>
      <c r="I250" s="12"/>
      <c r="J250" s="37"/>
      <c r="K250" s="17"/>
      <c r="L250" s="33"/>
      <c r="M250" s="15"/>
      <c r="N250" s="31"/>
      <c r="O250" s="28"/>
      <c r="P250" s="16"/>
      <c r="Q250" s="14"/>
      <c r="R250" s="13"/>
      <c r="S250" s="14"/>
      <c r="T250" s="83"/>
      <c r="U250" s="59"/>
      <c r="V250" s="59"/>
      <c r="W250" s="58"/>
      <c r="BZ250" s="59"/>
      <c r="CD250" s="59"/>
      <c r="CE250" s="59"/>
      <c r="CF250" s="59"/>
      <c r="CG250" s="59"/>
      <c r="CH250" s="59"/>
      <c r="CI250" s="59"/>
      <c r="CJ250" s="59"/>
      <c r="CK250" s="59"/>
      <c r="CL250" s="95"/>
      <c r="CM250" s="95"/>
      <c r="CN250" s="95"/>
      <c r="CO250" s="95"/>
      <c r="CP250" s="95"/>
      <c r="CQ250" s="95"/>
      <c r="CR250" s="95"/>
      <c r="CS250" s="95"/>
      <c r="CT250" s="95"/>
      <c r="CU250" s="95"/>
      <c r="CV250" s="95"/>
      <c r="CW250" s="95"/>
    </row>
    <row r="251" spans="1:101" ht="12" customHeight="1">
      <c r="A251" s="15"/>
      <c r="B251" s="13"/>
      <c r="C251" s="14"/>
      <c r="D251" s="54"/>
      <c r="E251" s="54"/>
      <c r="F251" s="41"/>
      <c r="G251" s="12"/>
      <c r="H251" s="41"/>
      <c r="I251" s="12"/>
      <c r="J251" s="37"/>
      <c r="K251" s="17"/>
      <c r="L251" s="33"/>
      <c r="M251" s="15"/>
      <c r="N251" s="31"/>
      <c r="O251" s="28"/>
      <c r="P251" s="16"/>
      <c r="Q251" s="14"/>
      <c r="R251" s="13"/>
      <c r="S251" s="14"/>
      <c r="T251" s="83"/>
      <c r="U251" s="59"/>
      <c r="V251" s="59"/>
      <c r="W251" s="58"/>
      <c r="BZ251" s="59"/>
      <c r="CD251" s="59"/>
      <c r="CE251" s="59"/>
      <c r="CF251" s="59"/>
      <c r="CG251" s="59"/>
      <c r="CH251" s="59"/>
      <c r="CI251" s="59"/>
      <c r="CJ251" s="59"/>
      <c r="CK251" s="59"/>
      <c r="CL251" s="95"/>
      <c r="CM251" s="95"/>
      <c r="CN251" s="95"/>
      <c r="CO251" s="95"/>
      <c r="CP251" s="95"/>
      <c r="CQ251" s="95"/>
      <c r="CR251" s="95"/>
      <c r="CS251" s="95"/>
      <c r="CT251" s="95"/>
      <c r="CU251" s="95"/>
      <c r="CV251" s="95"/>
      <c r="CW251" s="95"/>
    </row>
    <row r="252" spans="1:101" ht="12" customHeight="1">
      <c r="A252" s="15"/>
      <c r="B252" s="13"/>
      <c r="C252" s="14"/>
      <c r="D252" s="54"/>
      <c r="E252" s="54"/>
      <c r="F252" s="41"/>
      <c r="G252" s="12"/>
      <c r="H252" s="41"/>
      <c r="I252" s="12"/>
      <c r="J252" s="37"/>
      <c r="K252" s="17"/>
      <c r="L252" s="33"/>
      <c r="M252" s="15"/>
      <c r="N252" s="31"/>
      <c r="O252" s="28"/>
      <c r="P252" s="16"/>
      <c r="Q252" s="14"/>
      <c r="R252" s="13"/>
      <c r="S252" s="14"/>
      <c r="T252" s="83"/>
      <c r="U252" s="59"/>
      <c r="V252" s="59"/>
      <c r="W252" s="58"/>
      <c r="BZ252" s="59"/>
      <c r="CD252" s="59"/>
      <c r="CE252" s="59"/>
      <c r="CF252" s="59"/>
      <c r="CG252" s="59"/>
      <c r="CH252" s="59"/>
      <c r="CI252" s="59"/>
      <c r="CJ252" s="59"/>
      <c r="CK252" s="59"/>
      <c r="CL252" s="95"/>
      <c r="CM252" s="95"/>
      <c r="CN252" s="95"/>
      <c r="CO252" s="95"/>
      <c r="CP252" s="95"/>
      <c r="CQ252" s="95"/>
      <c r="CR252" s="95"/>
      <c r="CS252" s="95"/>
      <c r="CT252" s="95"/>
      <c r="CU252" s="95"/>
      <c r="CV252" s="95"/>
      <c r="CW252" s="95"/>
    </row>
    <row r="253" spans="1:101" ht="12" customHeight="1">
      <c r="A253" s="15"/>
      <c r="B253" s="13"/>
      <c r="C253" s="14"/>
      <c r="D253" s="54"/>
      <c r="E253" s="54"/>
      <c r="F253" s="41"/>
      <c r="G253" s="12"/>
      <c r="H253" s="41"/>
      <c r="I253" s="12"/>
      <c r="J253" s="37"/>
      <c r="K253" s="17"/>
      <c r="L253" s="33"/>
      <c r="M253" s="15"/>
      <c r="N253" s="31"/>
      <c r="O253" s="28"/>
      <c r="P253" s="16"/>
      <c r="Q253" s="14"/>
      <c r="R253" s="13"/>
      <c r="S253" s="14"/>
      <c r="T253" s="83"/>
      <c r="U253" s="59"/>
      <c r="V253" s="59"/>
      <c r="W253" s="58"/>
      <c r="BZ253" s="59"/>
      <c r="CD253" s="59"/>
      <c r="CE253" s="59"/>
      <c r="CF253" s="59"/>
      <c r="CG253" s="59"/>
      <c r="CH253" s="59"/>
      <c r="CI253" s="59"/>
      <c r="CJ253" s="59"/>
      <c r="CK253" s="59"/>
      <c r="CL253" s="95"/>
      <c r="CM253" s="95"/>
      <c r="CN253" s="95"/>
      <c r="CO253" s="95"/>
      <c r="CP253" s="95"/>
      <c r="CQ253" s="95"/>
      <c r="CR253" s="95"/>
      <c r="CS253" s="95"/>
      <c r="CT253" s="95"/>
      <c r="CU253" s="95"/>
      <c r="CV253" s="95"/>
      <c r="CW253" s="95"/>
    </row>
    <row r="254" spans="1:101" ht="12" customHeight="1">
      <c r="A254" s="15"/>
      <c r="B254" s="13"/>
      <c r="C254" s="14"/>
      <c r="D254" s="54"/>
      <c r="E254" s="54"/>
      <c r="F254" s="41"/>
      <c r="G254" s="12"/>
      <c r="H254" s="41"/>
      <c r="I254" s="12"/>
      <c r="J254" s="37"/>
      <c r="K254" s="17"/>
      <c r="L254" s="33"/>
      <c r="M254" s="15"/>
      <c r="N254" s="31"/>
      <c r="O254" s="28"/>
      <c r="P254" s="16"/>
      <c r="Q254" s="14"/>
      <c r="R254" s="13"/>
      <c r="S254" s="14"/>
      <c r="T254" s="83"/>
      <c r="U254" s="59"/>
      <c r="V254" s="59"/>
      <c r="W254" s="58"/>
      <c r="BZ254" s="59"/>
      <c r="CD254" s="59"/>
      <c r="CE254" s="59"/>
      <c r="CF254" s="59"/>
      <c r="CG254" s="59"/>
      <c r="CH254" s="59"/>
      <c r="CI254" s="59"/>
      <c r="CJ254" s="59"/>
      <c r="CK254" s="59"/>
      <c r="CL254" s="95"/>
      <c r="CM254" s="95"/>
      <c r="CN254" s="95"/>
      <c r="CO254" s="95"/>
      <c r="CP254" s="95"/>
      <c r="CQ254" s="95"/>
      <c r="CR254" s="95"/>
      <c r="CS254" s="95"/>
      <c r="CT254" s="95"/>
      <c r="CU254" s="95"/>
      <c r="CV254" s="95"/>
      <c r="CW254" s="95"/>
    </row>
    <row r="255" spans="1:101" ht="12" customHeight="1">
      <c r="A255" s="15"/>
      <c r="B255" s="13"/>
      <c r="C255" s="14"/>
      <c r="D255" s="54"/>
      <c r="E255" s="54"/>
      <c r="F255" s="41"/>
      <c r="G255" s="12"/>
      <c r="H255" s="41"/>
      <c r="I255" s="12"/>
      <c r="J255" s="37"/>
      <c r="K255" s="17"/>
      <c r="L255" s="33"/>
      <c r="M255" s="15"/>
      <c r="N255" s="31"/>
      <c r="O255" s="28"/>
      <c r="P255" s="16"/>
      <c r="Q255" s="14"/>
      <c r="R255" s="13"/>
      <c r="S255" s="14"/>
      <c r="T255" s="83"/>
      <c r="U255" s="59"/>
      <c r="V255" s="59"/>
      <c r="W255" s="58"/>
      <c r="BZ255" s="59"/>
      <c r="CD255" s="59"/>
      <c r="CE255" s="59"/>
      <c r="CF255" s="59"/>
      <c r="CG255" s="59"/>
      <c r="CH255" s="59"/>
      <c r="CI255" s="59"/>
      <c r="CJ255" s="59"/>
      <c r="CK255" s="59"/>
      <c r="CL255" s="95"/>
      <c r="CM255" s="95"/>
      <c r="CN255" s="95"/>
      <c r="CO255" s="95"/>
      <c r="CP255" s="95"/>
      <c r="CQ255" s="95"/>
      <c r="CR255" s="95"/>
      <c r="CS255" s="95"/>
      <c r="CT255" s="95"/>
      <c r="CU255" s="95"/>
      <c r="CV255" s="95"/>
      <c r="CW255" s="95"/>
    </row>
    <row r="256" spans="1:101" ht="12" customHeight="1">
      <c r="A256" s="15"/>
      <c r="B256" s="13"/>
      <c r="C256" s="14"/>
      <c r="D256" s="54"/>
      <c r="E256" s="54"/>
      <c r="F256" s="41"/>
      <c r="G256" s="12"/>
      <c r="H256" s="41"/>
      <c r="I256" s="12"/>
      <c r="J256" s="37"/>
      <c r="K256" s="17"/>
      <c r="L256" s="33"/>
      <c r="M256" s="15"/>
      <c r="N256" s="31"/>
      <c r="O256" s="28"/>
      <c r="P256" s="16"/>
      <c r="Q256" s="14"/>
      <c r="R256" s="13"/>
      <c r="S256" s="14"/>
      <c r="T256" s="83"/>
      <c r="U256" s="59"/>
      <c r="V256" s="59"/>
      <c r="W256" s="58"/>
      <c r="BZ256" s="59"/>
      <c r="CD256" s="59"/>
      <c r="CE256" s="59"/>
      <c r="CF256" s="59"/>
      <c r="CG256" s="59"/>
      <c r="CH256" s="59"/>
      <c r="CI256" s="59"/>
      <c r="CJ256" s="59"/>
      <c r="CK256" s="59"/>
      <c r="CL256" s="95"/>
      <c r="CM256" s="95"/>
      <c r="CN256" s="95"/>
      <c r="CO256" s="95"/>
      <c r="CP256" s="95"/>
      <c r="CQ256" s="95"/>
      <c r="CR256" s="95"/>
      <c r="CS256" s="95"/>
      <c r="CT256" s="95"/>
      <c r="CU256" s="95"/>
      <c r="CV256" s="95"/>
      <c r="CW256" s="95"/>
    </row>
    <row r="257" spans="1:101" ht="12" customHeight="1">
      <c r="A257" s="15"/>
      <c r="B257" s="13"/>
      <c r="C257" s="14"/>
      <c r="D257" s="54"/>
      <c r="E257" s="54"/>
      <c r="F257" s="41"/>
      <c r="G257" s="12"/>
      <c r="H257" s="41"/>
      <c r="I257" s="12"/>
      <c r="J257" s="37"/>
      <c r="K257" s="17"/>
      <c r="L257" s="33"/>
      <c r="M257" s="15"/>
      <c r="N257" s="31"/>
      <c r="O257" s="28"/>
      <c r="P257" s="16"/>
      <c r="Q257" s="14"/>
      <c r="R257" s="13"/>
      <c r="S257" s="14"/>
      <c r="T257" s="83"/>
      <c r="U257" s="59"/>
      <c r="V257" s="59"/>
      <c r="W257" s="58"/>
      <c r="BZ257" s="59"/>
      <c r="CD257" s="59"/>
      <c r="CE257" s="59"/>
      <c r="CF257" s="59"/>
      <c r="CG257" s="59"/>
      <c r="CH257" s="59"/>
      <c r="CI257" s="59"/>
      <c r="CJ257" s="59"/>
      <c r="CK257" s="59"/>
      <c r="CL257" s="95"/>
      <c r="CM257" s="95"/>
      <c r="CN257" s="95"/>
      <c r="CO257" s="95"/>
      <c r="CP257" s="95"/>
      <c r="CQ257" s="95"/>
      <c r="CR257" s="95"/>
      <c r="CS257" s="95"/>
      <c r="CT257" s="95"/>
      <c r="CU257" s="95"/>
      <c r="CV257" s="95"/>
      <c r="CW257" s="95"/>
    </row>
    <row r="258" spans="1:101" ht="12" customHeight="1">
      <c r="A258" s="15"/>
      <c r="B258" s="13"/>
      <c r="C258" s="14"/>
      <c r="D258" s="54"/>
      <c r="E258" s="54"/>
      <c r="F258" s="41"/>
      <c r="G258" s="12"/>
      <c r="H258" s="41"/>
      <c r="I258" s="12"/>
      <c r="J258" s="37"/>
      <c r="K258" s="17"/>
      <c r="L258" s="33"/>
      <c r="M258" s="15"/>
      <c r="N258" s="31"/>
      <c r="O258" s="28"/>
      <c r="P258" s="16"/>
      <c r="Q258" s="14"/>
      <c r="R258" s="13"/>
      <c r="S258" s="14"/>
      <c r="T258" s="83"/>
      <c r="U258" s="59"/>
      <c r="V258" s="59"/>
      <c r="W258" s="58"/>
      <c r="BZ258" s="59"/>
      <c r="CD258" s="59"/>
      <c r="CE258" s="59"/>
      <c r="CF258" s="59"/>
      <c r="CG258" s="59"/>
      <c r="CH258" s="59"/>
      <c r="CI258" s="59"/>
      <c r="CJ258" s="59"/>
      <c r="CK258" s="59"/>
      <c r="CL258" s="95"/>
      <c r="CM258" s="95"/>
      <c r="CN258" s="95"/>
      <c r="CO258" s="95"/>
      <c r="CP258" s="95"/>
      <c r="CQ258" s="95"/>
      <c r="CR258" s="95"/>
      <c r="CS258" s="95"/>
      <c r="CT258" s="95"/>
      <c r="CU258" s="95"/>
      <c r="CV258" s="95"/>
      <c r="CW258" s="95"/>
    </row>
    <row r="259" spans="1:101" ht="12" customHeight="1">
      <c r="A259" s="15"/>
      <c r="B259" s="13"/>
      <c r="C259" s="14"/>
      <c r="D259" s="54"/>
      <c r="E259" s="54"/>
      <c r="F259" s="41"/>
      <c r="G259" s="12"/>
      <c r="H259" s="41"/>
      <c r="I259" s="12"/>
      <c r="J259" s="37"/>
      <c r="K259" s="17"/>
      <c r="L259" s="33"/>
      <c r="M259" s="15"/>
      <c r="N259" s="31"/>
      <c r="O259" s="28"/>
      <c r="P259" s="16"/>
      <c r="Q259" s="14"/>
      <c r="R259" s="13"/>
      <c r="S259" s="14"/>
      <c r="T259" s="83"/>
      <c r="U259" s="59"/>
      <c r="V259" s="59"/>
      <c r="W259" s="58"/>
      <c r="BZ259" s="59"/>
      <c r="CD259" s="59"/>
      <c r="CE259" s="59"/>
      <c r="CF259" s="59"/>
      <c r="CG259" s="59"/>
      <c r="CH259" s="59"/>
      <c r="CI259" s="59"/>
      <c r="CJ259" s="59"/>
      <c r="CK259" s="59"/>
      <c r="CL259" s="95"/>
      <c r="CM259" s="95"/>
      <c r="CN259" s="95"/>
      <c r="CO259" s="95"/>
      <c r="CP259" s="95"/>
      <c r="CQ259" s="95"/>
      <c r="CR259" s="95"/>
      <c r="CS259" s="95"/>
      <c r="CT259" s="95"/>
      <c r="CU259" s="95"/>
      <c r="CV259" s="95"/>
      <c r="CW259" s="95"/>
    </row>
    <row r="260" spans="1:101" ht="12" customHeight="1">
      <c r="A260" s="15"/>
      <c r="B260" s="13"/>
      <c r="C260" s="14"/>
      <c r="D260" s="54"/>
      <c r="E260" s="54"/>
      <c r="F260" s="41"/>
      <c r="G260" s="12"/>
      <c r="H260" s="41"/>
      <c r="I260" s="12"/>
      <c r="J260" s="37"/>
      <c r="K260" s="17"/>
      <c r="L260" s="33"/>
      <c r="M260" s="15"/>
      <c r="N260" s="31"/>
      <c r="O260" s="28"/>
      <c r="P260" s="16"/>
      <c r="Q260" s="14"/>
      <c r="R260" s="13"/>
      <c r="S260" s="14"/>
      <c r="T260" s="83"/>
      <c r="U260" s="59"/>
      <c r="V260" s="59"/>
      <c r="W260" s="58"/>
      <c r="BZ260" s="59"/>
      <c r="CD260" s="59"/>
      <c r="CE260" s="59"/>
      <c r="CF260" s="59"/>
      <c r="CG260" s="59"/>
      <c r="CH260" s="59"/>
      <c r="CI260" s="59"/>
      <c r="CJ260" s="59"/>
      <c r="CK260" s="59"/>
      <c r="CL260" s="95"/>
      <c r="CM260" s="95"/>
      <c r="CN260" s="95"/>
      <c r="CO260" s="95"/>
      <c r="CP260" s="95"/>
      <c r="CQ260" s="95"/>
      <c r="CR260" s="95"/>
      <c r="CS260" s="95"/>
      <c r="CT260" s="95"/>
      <c r="CU260" s="95"/>
      <c r="CV260" s="95"/>
      <c r="CW260" s="95"/>
    </row>
    <row r="261" spans="1:101" ht="12" customHeight="1">
      <c r="A261" s="15"/>
      <c r="B261" s="13"/>
      <c r="C261" s="14"/>
      <c r="D261" s="54"/>
      <c r="E261" s="54"/>
      <c r="F261" s="41"/>
      <c r="G261" s="12"/>
      <c r="H261" s="41"/>
      <c r="I261" s="12"/>
      <c r="J261" s="37"/>
      <c r="K261" s="17"/>
      <c r="L261" s="33"/>
      <c r="M261" s="15"/>
      <c r="N261" s="31"/>
      <c r="O261" s="28"/>
      <c r="P261" s="16"/>
      <c r="Q261" s="14"/>
      <c r="R261" s="13"/>
      <c r="S261" s="14"/>
      <c r="T261" s="83"/>
      <c r="U261" s="59"/>
      <c r="V261" s="59"/>
      <c r="W261" s="58"/>
      <c r="BZ261" s="59"/>
      <c r="CD261" s="59"/>
      <c r="CE261" s="59"/>
      <c r="CF261" s="59"/>
      <c r="CG261" s="59"/>
      <c r="CH261" s="59"/>
      <c r="CI261" s="59"/>
      <c r="CJ261" s="59"/>
      <c r="CK261" s="59"/>
      <c r="CL261" s="95"/>
      <c r="CM261" s="95"/>
      <c r="CN261" s="95"/>
      <c r="CO261" s="95"/>
      <c r="CP261" s="95"/>
      <c r="CQ261" s="95"/>
      <c r="CR261" s="95"/>
      <c r="CS261" s="95"/>
      <c r="CT261" s="95"/>
      <c r="CU261" s="95"/>
      <c r="CV261" s="95"/>
      <c r="CW261" s="95"/>
    </row>
    <row r="262" spans="1:101" ht="12" customHeight="1">
      <c r="A262" s="15"/>
      <c r="B262" s="13"/>
      <c r="C262" s="14"/>
      <c r="D262" s="54"/>
      <c r="E262" s="54"/>
      <c r="F262" s="41"/>
      <c r="G262" s="12"/>
      <c r="H262" s="41"/>
      <c r="I262" s="12"/>
      <c r="J262" s="37"/>
      <c r="K262" s="17"/>
      <c r="L262" s="33"/>
      <c r="M262" s="15"/>
      <c r="N262" s="31"/>
      <c r="O262" s="28"/>
      <c r="P262" s="16"/>
      <c r="Q262" s="14"/>
      <c r="R262" s="13"/>
      <c r="S262" s="14"/>
      <c r="T262" s="83"/>
      <c r="U262" s="59"/>
      <c r="V262" s="59"/>
      <c r="W262" s="58"/>
      <c r="BZ262" s="59"/>
      <c r="CD262" s="59"/>
      <c r="CE262" s="59"/>
      <c r="CF262" s="59"/>
      <c r="CG262" s="59"/>
      <c r="CH262" s="59"/>
      <c r="CI262" s="59"/>
      <c r="CJ262" s="59"/>
      <c r="CK262" s="59"/>
      <c r="CL262" s="95"/>
      <c r="CM262" s="95"/>
      <c r="CN262" s="95"/>
      <c r="CO262" s="95"/>
      <c r="CP262" s="95"/>
      <c r="CQ262" s="95"/>
      <c r="CR262" s="95"/>
      <c r="CS262" s="95"/>
      <c r="CT262" s="95"/>
      <c r="CU262" s="95"/>
      <c r="CV262" s="95"/>
      <c r="CW262" s="95"/>
    </row>
    <row r="263" spans="1:101" ht="12" customHeight="1">
      <c r="A263" s="15"/>
      <c r="B263" s="13"/>
      <c r="C263" s="14"/>
      <c r="D263" s="54"/>
      <c r="E263" s="54"/>
      <c r="F263" s="41"/>
      <c r="G263" s="12"/>
      <c r="H263" s="41"/>
      <c r="I263" s="12"/>
      <c r="J263" s="37"/>
      <c r="K263" s="17"/>
      <c r="L263" s="33"/>
      <c r="M263" s="15"/>
      <c r="N263" s="31"/>
      <c r="O263" s="28"/>
      <c r="P263" s="16"/>
      <c r="Q263" s="14"/>
      <c r="R263" s="13"/>
      <c r="S263" s="14"/>
      <c r="T263" s="83"/>
      <c r="U263" s="59"/>
      <c r="V263" s="59"/>
      <c r="W263" s="58"/>
      <c r="BZ263" s="59"/>
      <c r="CD263" s="59"/>
      <c r="CE263" s="59"/>
      <c r="CF263" s="59"/>
      <c r="CG263" s="59"/>
      <c r="CH263" s="59"/>
      <c r="CI263" s="59"/>
      <c r="CJ263" s="59"/>
      <c r="CK263" s="59"/>
      <c r="CL263" s="95"/>
      <c r="CM263" s="95"/>
      <c r="CN263" s="95"/>
      <c r="CO263" s="95"/>
      <c r="CP263" s="95"/>
      <c r="CQ263" s="95"/>
      <c r="CR263" s="95"/>
      <c r="CS263" s="95"/>
      <c r="CT263" s="95"/>
      <c r="CU263" s="95"/>
      <c r="CV263" s="95"/>
      <c r="CW263" s="95"/>
    </row>
    <row r="264" spans="1:101" ht="12" customHeight="1">
      <c r="A264" s="15"/>
      <c r="B264" s="13"/>
      <c r="C264" s="14"/>
      <c r="D264" s="54"/>
      <c r="E264" s="54"/>
      <c r="F264" s="41"/>
      <c r="G264" s="12"/>
      <c r="H264" s="41"/>
      <c r="I264" s="12"/>
      <c r="J264" s="37"/>
      <c r="K264" s="17"/>
      <c r="L264" s="33"/>
      <c r="M264" s="15"/>
      <c r="N264" s="31"/>
      <c r="O264" s="28"/>
      <c r="P264" s="16"/>
      <c r="Q264" s="14"/>
      <c r="R264" s="13"/>
      <c r="S264" s="14"/>
      <c r="T264" s="83"/>
      <c r="U264" s="59"/>
      <c r="V264" s="59"/>
      <c r="W264" s="58"/>
      <c r="BZ264" s="59"/>
      <c r="CD264" s="59"/>
      <c r="CE264" s="59"/>
      <c r="CF264" s="59"/>
      <c r="CG264" s="59"/>
      <c r="CH264" s="59"/>
      <c r="CI264" s="59"/>
      <c r="CJ264" s="59"/>
      <c r="CK264" s="59"/>
      <c r="CL264" s="95"/>
      <c r="CM264" s="95"/>
      <c r="CN264" s="95"/>
      <c r="CO264" s="95"/>
      <c r="CP264" s="95"/>
      <c r="CQ264" s="95"/>
      <c r="CR264" s="95"/>
      <c r="CS264" s="95"/>
      <c r="CT264" s="95"/>
      <c r="CU264" s="95"/>
      <c r="CV264" s="95"/>
      <c r="CW264" s="95"/>
    </row>
    <row r="265" spans="1:101" ht="12" customHeight="1">
      <c r="A265" s="15"/>
      <c r="B265" s="13"/>
      <c r="C265" s="14"/>
      <c r="D265" s="54"/>
      <c r="E265" s="54"/>
      <c r="F265" s="41"/>
      <c r="G265" s="12"/>
      <c r="H265" s="41"/>
      <c r="I265" s="12"/>
      <c r="J265" s="37"/>
      <c r="K265" s="17"/>
      <c r="L265" s="33"/>
      <c r="M265" s="15"/>
      <c r="N265" s="31"/>
      <c r="O265" s="28"/>
      <c r="P265" s="16"/>
      <c r="Q265" s="14"/>
      <c r="R265" s="13"/>
      <c r="S265" s="14"/>
      <c r="T265" s="83"/>
      <c r="U265" s="59"/>
      <c r="V265" s="59"/>
      <c r="W265" s="58"/>
      <c r="BZ265" s="59"/>
      <c r="CD265" s="59"/>
      <c r="CE265" s="59"/>
      <c r="CF265" s="59"/>
      <c r="CG265" s="59"/>
      <c r="CH265" s="59"/>
      <c r="CI265" s="59"/>
      <c r="CJ265" s="59"/>
      <c r="CK265" s="59"/>
      <c r="CL265" s="95"/>
      <c r="CM265" s="95"/>
      <c r="CN265" s="95"/>
      <c r="CO265" s="95"/>
      <c r="CP265" s="95"/>
      <c r="CQ265" s="95"/>
      <c r="CR265" s="95"/>
      <c r="CS265" s="95"/>
      <c r="CT265" s="95"/>
      <c r="CU265" s="95"/>
      <c r="CV265" s="95"/>
      <c r="CW265" s="95"/>
    </row>
    <row r="266" spans="1:101" ht="12" customHeight="1">
      <c r="A266" s="15"/>
      <c r="B266" s="13"/>
      <c r="C266" s="14"/>
      <c r="D266" s="54"/>
      <c r="E266" s="54"/>
      <c r="F266" s="41"/>
      <c r="G266" s="12"/>
      <c r="H266" s="41"/>
      <c r="I266" s="12"/>
      <c r="J266" s="37"/>
      <c r="K266" s="17"/>
      <c r="L266" s="33"/>
      <c r="M266" s="15"/>
      <c r="N266" s="31"/>
      <c r="O266" s="28"/>
      <c r="P266" s="16"/>
      <c r="Q266" s="14"/>
      <c r="R266" s="13"/>
      <c r="S266" s="14"/>
      <c r="T266" s="83"/>
      <c r="U266" s="59"/>
      <c r="V266" s="59"/>
      <c r="W266" s="58"/>
      <c r="BZ266" s="59"/>
      <c r="CD266" s="59"/>
      <c r="CE266" s="59"/>
      <c r="CF266" s="59"/>
      <c r="CG266" s="59"/>
      <c r="CH266" s="59"/>
      <c r="CI266" s="59"/>
      <c r="CJ266" s="59"/>
      <c r="CK266" s="59"/>
      <c r="CL266" s="95"/>
      <c r="CM266" s="95"/>
      <c r="CN266" s="95"/>
      <c r="CO266" s="95"/>
      <c r="CP266" s="95"/>
      <c r="CQ266" s="95"/>
      <c r="CR266" s="95"/>
      <c r="CS266" s="95"/>
      <c r="CT266" s="95"/>
      <c r="CU266" s="95"/>
      <c r="CV266" s="95"/>
      <c r="CW266" s="95"/>
    </row>
    <row r="267" spans="1:101" ht="12" customHeight="1">
      <c r="A267" s="15"/>
      <c r="B267" s="13"/>
      <c r="C267" s="14"/>
      <c r="D267" s="54"/>
      <c r="E267" s="54"/>
      <c r="F267" s="41"/>
      <c r="G267" s="12"/>
      <c r="H267" s="41"/>
      <c r="I267" s="12"/>
      <c r="J267" s="37"/>
      <c r="K267" s="17"/>
      <c r="L267" s="33"/>
      <c r="M267" s="15"/>
      <c r="N267" s="31"/>
      <c r="O267" s="28"/>
      <c r="P267" s="16"/>
      <c r="Q267" s="14"/>
      <c r="R267" s="13"/>
      <c r="S267" s="14"/>
      <c r="T267" s="83"/>
      <c r="U267" s="59"/>
      <c r="V267" s="59"/>
      <c r="W267" s="58"/>
      <c r="BZ267" s="59"/>
      <c r="CD267" s="59"/>
      <c r="CE267" s="59"/>
      <c r="CF267" s="59"/>
      <c r="CG267" s="59"/>
      <c r="CH267" s="59"/>
      <c r="CI267" s="59"/>
      <c r="CJ267" s="59"/>
      <c r="CK267" s="59"/>
      <c r="CL267" s="95"/>
      <c r="CM267" s="95"/>
      <c r="CN267" s="95"/>
      <c r="CO267" s="95"/>
      <c r="CP267" s="95"/>
      <c r="CQ267" s="95"/>
      <c r="CR267" s="95"/>
      <c r="CS267" s="95"/>
      <c r="CT267" s="95"/>
      <c r="CU267" s="95"/>
      <c r="CV267" s="95"/>
      <c r="CW267" s="95"/>
    </row>
    <row r="268" spans="1:101" ht="12" customHeight="1">
      <c r="A268" s="15"/>
      <c r="B268" s="13"/>
      <c r="C268" s="14"/>
      <c r="D268" s="54"/>
      <c r="E268" s="54"/>
      <c r="F268" s="41"/>
      <c r="G268" s="12"/>
      <c r="H268" s="41"/>
      <c r="I268" s="12"/>
      <c r="J268" s="37"/>
      <c r="K268" s="17"/>
      <c r="L268" s="33"/>
      <c r="M268" s="15"/>
      <c r="N268" s="31"/>
      <c r="O268" s="28"/>
      <c r="P268" s="16"/>
      <c r="Q268" s="14"/>
      <c r="R268" s="13"/>
      <c r="S268" s="14"/>
      <c r="T268" s="83"/>
      <c r="U268" s="59"/>
      <c r="V268" s="59"/>
      <c r="W268" s="58"/>
      <c r="BZ268" s="59"/>
      <c r="CD268" s="59"/>
      <c r="CE268" s="59"/>
      <c r="CF268" s="59"/>
      <c r="CG268" s="59"/>
      <c r="CH268" s="59"/>
      <c r="CI268" s="59"/>
      <c r="CJ268" s="59"/>
      <c r="CK268" s="59"/>
      <c r="CL268" s="95"/>
      <c r="CM268" s="95"/>
      <c r="CN268" s="95"/>
      <c r="CO268" s="95"/>
      <c r="CP268" s="95"/>
      <c r="CQ268" s="95"/>
      <c r="CR268" s="95"/>
      <c r="CS268" s="95"/>
      <c r="CT268" s="95"/>
      <c r="CU268" s="95"/>
      <c r="CV268" s="95"/>
      <c r="CW268" s="95"/>
    </row>
    <row r="269" spans="1:101" ht="12" customHeight="1">
      <c r="A269" s="15"/>
      <c r="B269" s="13"/>
      <c r="C269" s="14"/>
      <c r="D269" s="54"/>
      <c r="E269" s="54"/>
      <c r="F269" s="41"/>
      <c r="G269" s="12"/>
      <c r="H269" s="41"/>
      <c r="I269" s="12"/>
      <c r="J269" s="37"/>
      <c r="K269" s="17"/>
      <c r="L269" s="33"/>
      <c r="M269" s="15"/>
      <c r="N269" s="31"/>
      <c r="O269" s="28"/>
      <c r="P269" s="16"/>
      <c r="Q269" s="14"/>
      <c r="R269" s="13"/>
      <c r="S269" s="14"/>
      <c r="T269" s="83"/>
      <c r="U269" s="59"/>
      <c r="V269" s="59"/>
      <c r="W269" s="58"/>
      <c r="BZ269" s="59"/>
      <c r="CD269" s="59"/>
      <c r="CE269" s="59"/>
      <c r="CF269" s="59"/>
      <c r="CG269" s="59"/>
      <c r="CH269" s="59"/>
      <c r="CI269" s="59"/>
      <c r="CJ269" s="59"/>
      <c r="CK269" s="59"/>
      <c r="CL269" s="95"/>
      <c r="CM269" s="95"/>
      <c r="CN269" s="95"/>
      <c r="CO269" s="95"/>
      <c r="CP269" s="95"/>
      <c r="CQ269" s="95"/>
      <c r="CR269" s="95"/>
      <c r="CS269" s="95"/>
      <c r="CT269" s="95"/>
      <c r="CU269" s="95"/>
      <c r="CV269" s="95"/>
      <c r="CW269" s="95"/>
    </row>
    <row r="270" spans="1:101" ht="12" customHeight="1">
      <c r="A270" s="15"/>
      <c r="B270" s="13"/>
      <c r="C270" s="14"/>
      <c r="D270" s="54"/>
      <c r="E270" s="54"/>
      <c r="F270" s="41"/>
      <c r="G270" s="12"/>
      <c r="H270" s="41"/>
      <c r="I270" s="12"/>
      <c r="J270" s="37"/>
      <c r="K270" s="17"/>
      <c r="L270" s="33"/>
      <c r="M270" s="15"/>
      <c r="N270" s="31"/>
      <c r="O270" s="28"/>
      <c r="P270" s="16"/>
      <c r="Q270" s="14"/>
      <c r="R270" s="13"/>
      <c r="S270" s="14"/>
      <c r="T270" s="83"/>
      <c r="U270" s="59"/>
      <c r="V270" s="59"/>
      <c r="W270" s="58"/>
      <c r="BZ270" s="59"/>
      <c r="CD270" s="59"/>
      <c r="CE270" s="59"/>
      <c r="CF270" s="59"/>
      <c r="CG270" s="59"/>
      <c r="CH270" s="59"/>
      <c r="CI270" s="59"/>
      <c r="CJ270" s="59"/>
      <c r="CK270" s="59"/>
      <c r="CL270" s="95"/>
      <c r="CM270" s="95"/>
      <c r="CN270" s="95"/>
      <c r="CO270" s="95"/>
      <c r="CP270" s="95"/>
      <c r="CQ270" s="95"/>
      <c r="CR270" s="95"/>
      <c r="CS270" s="95"/>
      <c r="CT270" s="95"/>
      <c r="CU270" s="95"/>
      <c r="CV270" s="95"/>
      <c r="CW270" s="95"/>
    </row>
    <row r="271" spans="1:101" ht="12" customHeight="1">
      <c r="A271" s="15"/>
      <c r="B271" s="13"/>
      <c r="C271" s="14"/>
      <c r="D271" s="54"/>
      <c r="E271" s="54"/>
      <c r="F271" s="41"/>
      <c r="G271" s="12"/>
      <c r="H271" s="41"/>
      <c r="I271" s="12"/>
      <c r="J271" s="37"/>
      <c r="K271" s="17"/>
      <c r="L271" s="33"/>
      <c r="M271" s="15"/>
      <c r="N271" s="31"/>
      <c r="O271" s="28"/>
      <c r="P271" s="16"/>
      <c r="Q271" s="14"/>
      <c r="R271" s="13"/>
      <c r="S271" s="14"/>
      <c r="T271" s="83"/>
      <c r="U271" s="59"/>
      <c r="V271" s="59"/>
      <c r="W271" s="58"/>
      <c r="BZ271" s="59"/>
      <c r="CD271" s="59"/>
      <c r="CE271" s="59"/>
      <c r="CF271" s="59"/>
      <c r="CG271" s="59"/>
      <c r="CH271" s="59"/>
      <c r="CI271" s="59"/>
      <c r="CJ271" s="59"/>
      <c r="CK271" s="59"/>
      <c r="CL271" s="95"/>
      <c r="CM271" s="95"/>
      <c r="CN271" s="95"/>
      <c r="CO271" s="95"/>
      <c r="CP271" s="95"/>
      <c r="CQ271" s="95"/>
      <c r="CR271" s="95"/>
      <c r="CS271" s="95"/>
      <c r="CT271" s="95"/>
      <c r="CU271" s="95"/>
      <c r="CV271" s="95"/>
      <c r="CW271" s="95"/>
    </row>
    <row r="272" spans="1:101" ht="12" customHeight="1">
      <c r="A272" s="15"/>
      <c r="B272" s="13"/>
      <c r="C272" s="14"/>
      <c r="D272" s="54"/>
      <c r="E272" s="54"/>
      <c r="F272" s="41"/>
      <c r="G272" s="12"/>
      <c r="H272" s="41"/>
      <c r="I272" s="12"/>
      <c r="J272" s="37"/>
      <c r="K272" s="17"/>
      <c r="L272" s="33"/>
      <c r="M272" s="15"/>
      <c r="N272" s="31"/>
      <c r="O272" s="28"/>
      <c r="P272" s="16"/>
      <c r="Q272" s="14"/>
      <c r="R272" s="13"/>
      <c r="S272" s="14"/>
      <c r="T272" s="83"/>
      <c r="U272" s="59"/>
      <c r="V272" s="59"/>
      <c r="W272" s="58"/>
      <c r="BZ272" s="59"/>
      <c r="CD272" s="59"/>
      <c r="CE272" s="59"/>
      <c r="CF272" s="59"/>
      <c r="CG272" s="59"/>
      <c r="CH272" s="59"/>
      <c r="CI272" s="59"/>
      <c r="CJ272" s="59"/>
      <c r="CK272" s="59"/>
      <c r="CL272" s="95"/>
      <c r="CM272" s="95"/>
      <c r="CN272" s="95"/>
      <c r="CO272" s="95"/>
      <c r="CP272" s="95"/>
      <c r="CQ272" s="95"/>
      <c r="CR272" s="95"/>
      <c r="CS272" s="95"/>
      <c r="CT272" s="95"/>
      <c r="CU272" s="95"/>
      <c r="CV272" s="95"/>
      <c r="CW272" s="95"/>
    </row>
    <row r="273" spans="1:101" ht="12" customHeight="1">
      <c r="A273" s="15"/>
      <c r="B273" s="13"/>
      <c r="C273" s="14"/>
      <c r="D273" s="54"/>
      <c r="E273" s="54"/>
      <c r="F273" s="41"/>
      <c r="G273" s="12"/>
      <c r="H273" s="41"/>
      <c r="I273" s="12"/>
      <c r="J273" s="37"/>
      <c r="K273" s="17"/>
      <c r="L273" s="33"/>
      <c r="M273" s="15"/>
      <c r="N273" s="31"/>
      <c r="O273" s="28"/>
      <c r="P273" s="16"/>
      <c r="Q273" s="14"/>
      <c r="R273" s="13"/>
      <c r="S273" s="14"/>
      <c r="T273" s="83"/>
      <c r="U273" s="59"/>
      <c r="V273" s="59"/>
      <c r="W273" s="58"/>
      <c r="BZ273" s="59"/>
      <c r="CD273" s="59"/>
      <c r="CE273" s="59"/>
      <c r="CF273" s="59"/>
      <c r="CG273" s="59"/>
      <c r="CH273" s="59"/>
      <c r="CI273" s="59"/>
      <c r="CJ273" s="59"/>
      <c r="CK273" s="59"/>
      <c r="CL273" s="95"/>
      <c r="CM273" s="95"/>
      <c r="CN273" s="95"/>
      <c r="CO273" s="95"/>
      <c r="CP273" s="95"/>
      <c r="CQ273" s="95"/>
      <c r="CR273" s="95"/>
      <c r="CS273" s="95"/>
      <c r="CT273" s="95"/>
      <c r="CU273" s="95"/>
      <c r="CV273" s="95"/>
      <c r="CW273" s="95"/>
    </row>
    <row r="274" spans="1:101" ht="12" customHeight="1">
      <c r="A274" s="15"/>
      <c r="B274" s="13"/>
      <c r="C274" s="14"/>
      <c r="D274" s="54"/>
      <c r="E274" s="54"/>
      <c r="F274" s="41"/>
      <c r="G274" s="12"/>
      <c r="H274" s="41"/>
      <c r="I274" s="12"/>
      <c r="J274" s="37"/>
      <c r="K274" s="17"/>
      <c r="L274" s="33"/>
      <c r="M274" s="15"/>
      <c r="N274" s="31"/>
      <c r="O274" s="28"/>
      <c r="P274" s="16"/>
      <c r="Q274" s="14"/>
      <c r="R274" s="13"/>
      <c r="S274" s="14"/>
      <c r="T274" s="83"/>
      <c r="U274" s="59"/>
      <c r="V274" s="59"/>
      <c r="W274" s="58"/>
      <c r="BZ274" s="59"/>
      <c r="CD274" s="59"/>
      <c r="CE274" s="59"/>
      <c r="CF274" s="59"/>
      <c r="CG274" s="59"/>
      <c r="CH274" s="59"/>
      <c r="CI274" s="59"/>
      <c r="CJ274" s="59"/>
      <c r="CK274" s="59"/>
      <c r="CL274" s="95"/>
      <c r="CM274" s="95"/>
      <c r="CN274" s="95"/>
      <c r="CO274" s="95"/>
      <c r="CP274" s="95"/>
      <c r="CQ274" s="95"/>
      <c r="CR274" s="95"/>
      <c r="CS274" s="95"/>
      <c r="CT274" s="95"/>
      <c r="CU274" s="95"/>
      <c r="CV274" s="95"/>
      <c r="CW274" s="95"/>
    </row>
    <row r="275" spans="1:101" ht="12" customHeight="1">
      <c r="A275" s="15"/>
      <c r="B275" s="13"/>
      <c r="C275" s="14"/>
      <c r="D275" s="54"/>
      <c r="E275" s="54"/>
      <c r="F275" s="41"/>
      <c r="G275" s="12"/>
      <c r="H275" s="41"/>
      <c r="I275" s="12"/>
      <c r="J275" s="37"/>
      <c r="K275" s="17"/>
      <c r="L275" s="33"/>
      <c r="M275" s="15"/>
      <c r="N275" s="31"/>
      <c r="O275" s="28"/>
      <c r="P275" s="16"/>
      <c r="Q275" s="14"/>
      <c r="R275" s="13"/>
      <c r="S275" s="14"/>
      <c r="T275" s="83"/>
      <c r="U275" s="59"/>
      <c r="V275" s="59"/>
      <c r="W275" s="58"/>
      <c r="BZ275" s="59"/>
      <c r="CD275" s="59"/>
      <c r="CE275" s="59"/>
      <c r="CF275" s="59"/>
      <c r="CG275" s="59"/>
      <c r="CH275" s="59"/>
      <c r="CI275" s="59"/>
      <c r="CJ275" s="59"/>
      <c r="CK275" s="59"/>
      <c r="CL275" s="95"/>
      <c r="CM275" s="95"/>
      <c r="CN275" s="95"/>
      <c r="CO275" s="95"/>
      <c r="CP275" s="95"/>
      <c r="CQ275" s="95"/>
      <c r="CR275" s="95"/>
      <c r="CS275" s="95"/>
      <c r="CT275" s="95"/>
      <c r="CU275" s="95"/>
      <c r="CV275" s="95"/>
      <c r="CW275" s="95"/>
    </row>
    <row r="276" spans="1:101" ht="12" customHeight="1">
      <c r="A276" s="15"/>
      <c r="B276" s="13"/>
      <c r="C276" s="14"/>
      <c r="D276" s="54"/>
      <c r="E276" s="54"/>
      <c r="F276" s="41"/>
      <c r="G276" s="12"/>
      <c r="H276" s="41"/>
      <c r="I276" s="12"/>
      <c r="J276" s="37"/>
      <c r="K276" s="17"/>
      <c r="L276" s="33"/>
      <c r="M276" s="15"/>
      <c r="N276" s="31"/>
      <c r="O276" s="28"/>
      <c r="P276" s="16"/>
      <c r="Q276" s="14"/>
      <c r="R276" s="13"/>
      <c r="S276" s="14"/>
      <c r="T276" s="83"/>
      <c r="U276" s="59"/>
      <c r="V276" s="59"/>
      <c r="W276" s="58"/>
      <c r="BZ276" s="59"/>
      <c r="CD276" s="59"/>
      <c r="CE276" s="59"/>
      <c r="CF276" s="59"/>
      <c r="CG276" s="59"/>
      <c r="CH276" s="59"/>
      <c r="CI276" s="59"/>
      <c r="CJ276" s="59"/>
      <c r="CK276" s="59"/>
      <c r="CL276" s="95"/>
      <c r="CM276" s="95"/>
      <c r="CN276" s="95"/>
      <c r="CO276" s="95"/>
      <c r="CP276" s="95"/>
      <c r="CQ276" s="95"/>
      <c r="CR276" s="95"/>
      <c r="CS276" s="95"/>
      <c r="CT276" s="95"/>
      <c r="CU276" s="95"/>
      <c r="CV276" s="95"/>
      <c r="CW276" s="95"/>
    </row>
    <row r="277" spans="1:101" ht="12" customHeight="1">
      <c r="A277" s="15"/>
      <c r="B277" s="13"/>
      <c r="C277" s="14"/>
      <c r="D277" s="54"/>
      <c r="E277" s="54"/>
      <c r="F277" s="41"/>
      <c r="G277" s="12"/>
      <c r="H277" s="41"/>
      <c r="I277" s="12"/>
      <c r="J277" s="37"/>
      <c r="K277" s="17"/>
      <c r="L277" s="33"/>
      <c r="M277" s="15"/>
      <c r="N277" s="31"/>
      <c r="O277" s="28"/>
      <c r="P277" s="16"/>
      <c r="Q277" s="14"/>
      <c r="R277" s="13"/>
      <c r="S277" s="14"/>
      <c r="T277" s="83"/>
      <c r="U277" s="59"/>
      <c r="V277" s="59"/>
      <c r="W277" s="58"/>
      <c r="BZ277" s="59"/>
      <c r="CD277" s="59"/>
      <c r="CE277" s="59"/>
      <c r="CF277" s="59"/>
      <c r="CG277" s="59"/>
      <c r="CH277" s="59"/>
      <c r="CI277" s="59"/>
      <c r="CJ277" s="59"/>
      <c r="CK277" s="59"/>
      <c r="CL277" s="95"/>
      <c r="CM277" s="95"/>
      <c r="CN277" s="95"/>
      <c r="CO277" s="95"/>
      <c r="CP277" s="95"/>
      <c r="CQ277" s="95"/>
      <c r="CR277" s="95"/>
      <c r="CS277" s="95"/>
      <c r="CT277" s="95"/>
      <c r="CU277" s="95"/>
      <c r="CV277" s="95"/>
      <c r="CW277" s="95"/>
    </row>
    <row r="278" spans="1:101" ht="12" customHeight="1">
      <c r="A278" s="15"/>
      <c r="B278" s="13"/>
      <c r="C278" s="14"/>
      <c r="D278" s="54"/>
      <c r="E278" s="54"/>
      <c r="F278" s="41"/>
      <c r="G278" s="12"/>
      <c r="H278" s="41"/>
      <c r="I278" s="12"/>
      <c r="J278" s="37"/>
      <c r="K278" s="17"/>
      <c r="L278" s="33"/>
      <c r="M278" s="15"/>
      <c r="N278" s="31"/>
      <c r="O278" s="28"/>
      <c r="P278" s="16"/>
      <c r="Q278" s="14"/>
      <c r="R278" s="13"/>
      <c r="S278" s="14"/>
      <c r="T278" s="83"/>
      <c r="U278" s="59"/>
      <c r="V278" s="59"/>
      <c r="W278" s="58"/>
      <c r="BZ278" s="59"/>
      <c r="CD278" s="59"/>
      <c r="CE278" s="59"/>
      <c r="CF278" s="59"/>
      <c r="CG278" s="59"/>
      <c r="CH278" s="59"/>
      <c r="CI278" s="59"/>
      <c r="CJ278" s="59"/>
      <c r="CK278" s="59"/>
      <c r="CL278" s="95"/>
      <c r="CM278" s="95"/>
      <c r="CN278" s="95"/>
      <c r="CO278" s="95"/>
      <c r="CP278" s="95"/>
      <c r="CQ278" s="95"/>
      <c r="CR278" s="95"/>
      <c r="CS278" s="95"/>
      <c r="CT278" s="95"/>
      <c r="CU278" s="95"/>
      <c r="CV278" s="95"/>
      <c r="CW278" s="95"/>
    </row>
    <row r="279" spans="1:101" ht="12" customHeight="1">
      <c r="A279" s="15"/>
      <c r="B279" s="13"/>
      <c r="C279" s="14"/>
      <c r="D279" s="54"/>
      <c r="E279" s="54"/>
      <c r="F279" s="41"/>
      <c r="G279" s="12"/>
      <c r="H279" s="41"/>
      <c r="I279" s="12"/>
      <c r="J279" s="37"/>
      <c r="K279" s="17"/>
      <c r="L279" s="33"/>
      <c r="M279" s="15"/>
      <c r="N279" s="31"/>
      <c r="O279" s="28"/>
      <c r="P279" s="16"/>
      <c r="Q279" s="14"/>
      <c r="R279" s="13"/>
      <c r="S279" s="14"/>
      <c r="T279" s="83"/>
      <c r="U279" s="59"/>
      <c r="V279" s="59"/>
      <c r="W279" s="58"/>
      <c r="BZ279" s="59"/>
      <c r="CD279" s="59"/>
      <c r="CE279" s="59"/>
      <c r="CF279" s="59"/>
      <c r="CG279" s="59"/>
      <c r="CH279" s="59"/>
      <c r="CI279" s="59"/>
      <c r="CJ279" s="59"/>
      <c r="CK279" s="59"/>
      <c r="CL279" s="95"/>
      <c r="CM279" s="95"/>
      <c r="CN279" s="95"/>
      <c r="CO279" s="95"/>
      <c r="CP279" s="95"/>
      <c r="CQ279" s="95"/>
      <c r="CR279" s="95"/>
      <c r="CS279" s="95"/>
      <c r="CT279" s="95"/>
      <c r="CU279" s="95"/>
      <c r="CV279" s="95"/>
      <c r="CW279" s="95"/>
    </row>
    <row r="280" spans="1:101" ht="12" customHeight="1">
      <c r="A280" s="15"/>
      <c r="B280" s="13"/>
      <c r="C280" s="14"/>
      <c r="D280" s="54"/>
      <c r="E280" s="54"/>
      <c r="F280" s="41"/>
      <c r="G280" s="12"/>
      <c r="H280" s="41"/>
      <c r="I280" s="12"/>
      <c r="J280" s="37"/>
      <c r="K280" s="17"/>
      <c r="L280" s="33"/>
      <c r="M280" s="15"/>
      <c r="N280" s="31"/>
      <c r="O280" s="28"/>
      <c r="P280" s="16"/>
      <c r="Q280" s="14"/>
      <c r="R280" s="13"/>
      <c r="S280" s="14"/>
      <c r="T280" s="83"/>
      <c r="U280" s="59"/>
      <c r="V280" s="59"/>
      <c r="W280" s="58"/>
      <c r="BZ280" s="59"/>
      <c r="CD280" s="59"/>
      <c r="CE280" s="59"/>
      <c r="CF280" s="59"/>
      <c r="CG280" s="59"/>
      <c r="CH280" s="59"/>
      <c r="CI280" s="59"/>
      <c r="CJ280" s="59"/>
      <c r="CK280" s="59"/>
      <c r="CL280" s="95"/>
      <c r="CM280" s="95"/>
      <c r="CN280" s="95"/>
      <c r="CO280" s="95"/>
      <c r="CP280" s="95"/>
      <c r="CQ280" s="95"/>
      <c r="CR280" s="95"/>
      <c r="CS280" s="95"/>
      <c r="CT280" s="95"/>
      <c r="CU280" s="95"/>
      <c r="CV280" s="95"/>
      <c r="CW280" s="95"/>
    </row>
    <row r="281" spans="1:101" ht="12" customHeight="1">
      <c r="A281" s="15"/>
      <c r="B281" s="13"/>
      <c r="C281" s="14"/>
      <c r="D281" s="54"/>
      <c r="E281" s="54"/>
      <c r="F281" s="41"/>
      <c r="G281" s="12"/>
      <c r="H281" s="41"/>
      <c r="I281" s="12"/>
      <c r="J281" s="37"/>
      <c r="K281" s="17"/>
      <c r="L281" s="33"/>
      <c r="M281" s="15"/>
      <c r="N281" s="31"/>
      <c r="O281" s="28"/>
      <c r="P281" s="16"/>
      <c r="Q281" s="14"/>
      <c r="R281" s="13"/>
      <c r="S281" s="14"/>
      <c r="T281" s="83"/>
      <c r="U281" s="59"/>
      <c r="V281" s="59"/>
      <c r="W281" s="58"/>
      <c r="BZ281" s="59"/>
      <c r="CD281" s="59"/>
      <c r="CE281" s="59"/>
      <c r="CF281" s="59"/>
      <c r="CG281" s="59"/>
      <c r="CH281" s="59"/>
      <c r="CI281" s="59"/>
      <c r="CJ281" s="59"/>
      <c r="CK281" s="59"/>
      <c r="CL281" s="95"/>
      <c r="CM281" s="95"/>
      <c r="CN281" s="95"/>
      <c r="CO281" s="95"/>
      <c r="CP281" s="95"/>
      <c r="CQ281" s="95"/>
      <c r="CR281" s="95"/>
      <c r="CS281" s="95"/>
      <c r="CT281" s="95"/>
      <c r="CU281" s="95"/>
      <c r="CV281" s="95"/>
      <c r="CW281" s="95"/>
    </row>
    <row r="282" spans="1:101" ht="12" customHeight="1">
      <c r="A282" s="15"/>
      <c r="B282" s="13"/>
      <c r="C282" s="14"/>
      <c r="D282" s="54"/>
      <c r="E282" s="54"/>
      <c r="F282" s="41"/>
      <c r="G282" s="12"/>
      <c r="H282" s="41"/>
      <c r="I282" s="12"/>
      <c r="J282" s="37"/>
      <c r="K282" s="17"/>
      <c r="L282" s="33"/>
      <c r="M282" s="15"/>
      <c r="N282" s="31"/>
      <c r="O282" s="28"/>
      <c r="P282" s="16"/>
      <c r="Q282" s="14"/>
      <c r="R282" s="13"/>
      <c r="S282" s="14"/>
      <c r="T282" s="83"/>
      <c r="U282" s="59"/>
      <c r="V282" s="59"/>
      <c r="W282" s="58"/>
      <c r="BZ282" s="59"/>
      <c r="CD282" s="59"/>
      <c r="CE282" s="59"/>
      <c r="CF282" s="59"/>
      <c r="CG282" s="59"/>
      <c r="CH282" s="59"/>
      <c r="CI282" s="59"/>
      <c r="CJ282" s="59"/>
      <c r="CK282" s="59"/>
      <c r="CL282" s="95"/>
      <c r="CM282" s="95"/>
      <c r="CN282" s="95"/>
      <c r="CO282" s="95"/>
      <c r="CP282" s="95"/>
      <c r="CQ282" s="95"/>
      <c r="CR282" s="95"/>
      <c r="CS282" s="95"/>
      <c r="CT282" s="95"/>
      <c r="CU282" s="95"/>
      <c r="CV282" s="95"/>
      <c r="CW282" s="95"/>
    </row>
    <row r="283" spans="1:101" ht="12" customHeight="1">
      <c r="A283" s="15"/>
      <c r="B283" s="13"/>
      <c r="C283" s="14"/>
      <c r="D283" s="54"/>
      <c r="E283" s="54"/>
      <c r="F283" s="41"/>
      <c r="G283" s="12"/>
      <c r="H283" s="41"/>
      <c r="I283" s="12"/>
      <c r="J283" s="37"/>
      <c r="K283" s="17"/>
      <c r="L283" s="33"/>
      <c r="M283" s="15"/>
      <c r="N283" s="31"/>
      <c r="O283" s="28"/>
      <c r="P283" s="16"/>
      <c r="Q283" s="14"/>
      <c r="R283" s="13"/>
      <c r="S283" s="14"/>
      <c r="T283" s="83"/>
      <c r="U283" s="59"/>
      <c r="V283" s="59"/>
      <c r="W283" s="58"/>
      <c r="BZ283" s="59"/>
      <c r="CD283" s="59"/>
      <c r="CE283" s="59"/>
      <c r="CF283" s="59"/>
      <c r="CG283" s="59"/>
      <c r="CH283" s="59"/>
      <c r="CI283" s="59"/>
      <c r="CJ283" s="59"/>
      <c r="CK283" s="59"/>
      <c r="CL283" s="95"/>
      <c r="CM283" s="95"/>
      <c r="CN283" s="95"/>
      <c r="CO283" s="95"/>
      <c r="CP283" s="95"/>
      <c r="CQ283" s="95"/>
      <c r="CR283" s="95"/>
      <c r="CS283" s="95"/>
      <c r="CT283" s="95"/>
      <c r="CU283" s="95"/>
      <c r="CV283" s="95"/>
      <c r="CW283" s="95"/>
    </row>
    <row r="284" spans="1:101" ht="12" customHeight="1">
      <c r="A284" s="15"/>
      <c r="B284" s="13"/>
      <c r="C284" s="14"/>
      <c r="D284" s="54"/>
      <c r="E284" s="54"/>
      <c r="F284" s="41"/>
      <c r="G284" s="12"/>
      <c r="H284" s="41"/>
      <c r="I284" s="12"/>
      <c r="J284" s="37"/>
      <c r="K284" s="17"/>
      <c r="L284" s="33"/>
      <c r="M284" s="15"/>
      <c r="N284" s="31"/>
      <c r="O284" s="28"/>
      <c r="P284" s="16"/>
      <c r="Q284" s="14"/>
      <c r="R284" s="13"/>
      <c r="S284" s="14"/>
      <c r="T284" s="83"/>
      <c r="U284" s="59"/>
      <c r="V284" s="59"/>
      <c r="W284" s="58"/>
      <c r="BZ284" s="59"/>
      <c r="CD284" s="59"/>
      <c r="CE284" s="59"/>
      <c r="CF284" s="59"/>
      <c r="CG284" s="59"/>
      <c r="CH284" s="59"/>
      <c r="CI284" s="59"/>
      <c r="CJ284" s="59"/>
      <c r="CK284" s="59"/>
      <c r="CL284" s="95"/>
      <c r="CM284" s="95"/>
      <c r="CN284" s="95"/>
      <c r="CO284" s="95"/>
      <c r="CP284" s="95"/>
      <c r="CQ284" s="95"/>
      <c r="CR284" s="95"/>
      <c r="CS284" s="95"/>
      <c r="CT284" s="95"/>
      <c r="CU284" s="95"/>
      <c r="CV284" s="95"/>
      <c r="CW284" s="95"/>
    </row>
    <row r="285" spans="1:101" ht="12" customHeight="1">
      <c r="A285" s="15"/>
      <c r="B285" s="13"/>
      <c r="C285" s="14"/>
      <c r="D285" s="54"/>
      <c r="E285" s="54"/>
      <c r="F285" s="41"/>
      <c r="G285" s="12"/>
      <c r="H285" s="41"/>
      <c r="I285" s="12"/>
      <c r="J285" s="37"/>
      <c r="K285" s="17"/>
      <c r="L285" s="33"/>
      <c r="M285" s="15"/>
      <c r="N285" s="31"/>
      <c r="O285" s="28"/>
      <c r="P285" s="16"/>
      <c r="Q285" s="14"/>
      <c r="R285" s="13"/>
      <c r="S285" s="14"/>
      <c r="T285" s="83"/>
      <c r="U285" s="59"/>
      <c r="V285" s="59"/>
      <c r="W285" s="58"/>
      <c r="BZ285" s="59"/>
      <c r="CD285" s="59"/>
      <c r="CE285" s="59"/>
      <c r="CF285" s="59"/>
      <c r="CG285" s="59"/>
      <c r="CH285" s="59"/>
      <c r="CI285" s="59"/>
      <c r="CJ285" s="59"/>
      <c r="CK285" s="59"/>
      <c r="CL285" s="95"/>
      <c r="CM285" s="95"/>
      <c r="CN285" s="95"/>
      <c r="CO285" s="95"/>
      <c r="CP285" s="95"/>
      <c r="CQ285" s="95"/>
      <c r="CR285" s="95"/>
      <c r="CS285" s="95"/>
      <c r="CT285" s="95"/>
      <c r="CU285" s="95"/>
      <c r="CV285" s="95"/>
      <c r="CW285" s="95"/>
    </row>
    <row r="286" spans="1:101" ht="12" customHeight="1">
      <c r="A286" s="15"/>
      <c r="B286" s="13"/>
      <c r="C286" s="14"/>
      <c r="D286" s="54"/>
      <c r="E286" s="54"/>
      <c r="F286" s="41"/>
      <c r="G286" s="12"/>
      <c r="H286" s="41"/>
      <c r="I286" s="12"/>
      <c r="J286" s="37"/>
      <c r="K286" s="17"/>
      <c r="L286" s="33"/>
      <c r="M286" s="15"/>
      <c r="N286" s="31"/>
      <c r="O286" s="28"/>
      <c r="P286" s="16"/>
      <c r="Q286" s="14"/>
      <c r="R286" s="13"/>
      <c r="S286" s="14"/>
      <c r="T286" s="83"/>
      <c r="U286" s="59"/>
      <c r="V286" s="59"/>
      <c r="W286" s="58"/>
      <c r="BZ286" s="59"/>
      <c r="CD286" s="59"/>
      <c r="CE286" s="59"/>
      <c r="CF286" s="59"/>
      <c r="CG286" s="59"/>
      <c r="CH286" s="59"/>
      <c r="CI286" s="59"/>
      <c r="CJ286" s="59"/>
      <c r="CK286" s="59"/>
      <c r="CL286" s="95"/>
      <c r="CM286" s="95"/>
      <c r="CN286" s="95"/>
      <c r="CO286" s="95"/>
      <c r="CP286" s="95"/>
      <c r="CQ286" s="95"/>
      <c r="CR286" s="95"/>
      <c r="CS286" s="95"/>
      <c r="CT286" s="95"/>
      <c r="CU286" s="95"/>
      <c r="CV286" s="95"/>
      <c r="CW286" s="95"/>
    </row>
    <row r="287" spans="1:101" ht="12" customHeight="1">
      <c r="A287" s="15"/>
      <c r="B287" s="13"/>
      <c r="C287" s="14"/>
      <c r="D287" s="54"/>
      <c r="E287" s="54"/>
      <c r="F287" s="41"/>
      <c r="G287" s="12"/>
      <c r="H287" s="41"/>
      <c r="I287" s="12"/>
      <c r="J287" s="37"/>
      <c r="K287" s="17"/>
      <c r="L287" s="33"/>
      <c r="M287" s="15"/>
      <c r="N287" s="31"/>
      <c r="O287" s="28"/>
      <c r="P287" s="16"/>
      <c r="Q287" s="14"/>
      <c r="R287" s="13"/>
      <c r="S287" s="14"/>
      <c r="T287" s="83"/>
      <c r="U287" s="59"/>
      <c r="V287" s="59"/>
      <c r="W287" s="58"/>
      <c r="BZ287" s="59"/>
      <c r="CD287" s="59"/>
      <c r="CE287" s="59"/>
      <c r="CF287" s="59"/>
      <c r="CG287" s="59"/>
      <c r="CH287" s="59"/>
      <c r="CI287" s="59"/>
      <c r="CJ287" s="59"/>
      <c r="CK287" s="59"/>
      <c r="CL287" s="95"/>
      <c r="CM287" s="95"/>
      <c r="CN287" s="95"/>
      <c r="CO287" s="95"/>
      <c r="CP287" s="95"/>
      <c r="CQ287" s="95"/>
      <c r="CR287" s="95"/>
      <c r="CS287" s="95"/>
      <c r="CT287" s="95"/>
      <c r="CU287" s="95"/>
      <c r="CV287" s="95"/>
      <c r="CW287" s="95"/>
    </row>
    <row r="288" spans="1:101" ht="12" customHeight="1">
      <c r="A288" s="15"/>
      <c r="B288" s="13"/>
      <c r="C288" s="14"/>
      <c r="D288" s="54"/>
      <c r="E288" s="54"/>
      <c r="F288" s="41"/>
      <c r="G288" s="12"/>
      <c r="H288" s="41"/>
      <c r="I288" s="12"/>
      <c r="J288" s="37"/>
      <c r="K288" s="17"/>
      <c r="L288" s="33"/>
      <c r="M288" s="15"/>
      <c r="N288" s="31"/>
      <c r="O288" s="28"/>
      <c r="P288" s="16"/>
      <c r="Q288" s="14"/>
      <c r="R288" s="13"/>
      <c r="S288" s="14"/>
      <c r="T288" s="83"/>
      <c r="U288" s="59"/>
      <c r="V288" s="59"/>
      <c r="W288" s="58"/>
      <c r="BZ288" s="59"/>
      <c r="CD288" s="59"/>
      <c r="CE288" s="59"/>
      <c r="CF288" s="59"/>
      <c r="CG288" s="59"/>
      <c r="CH288" s="59"/>
      <c r="CI288" s="59"/>
      <c r="CJ288" s="59"/>
      <c r="CK288" s="59"/>
      <c r="CL288" s="95"/>
      <c r="CM288" s="95"/>
      <c r="CN288" s="95"/>
      <c r="CO288" s="95"/>
      <c r="CP288" s="95"/>
      <c r="CQ288" s="95"/>
      <c r="CR288" s="95"/>
      <c r="CS288" s="95"/>
      <c r="CT288" s="95"/>
      <c r="CU288" s="95"/>
      <c r="CV288" s="95"/>
      <c r="CW288" s="95"/>
    </row>
    <row r="289" spans="1:101" ht="12" customHeight="1">
      <c r="A289" s="15"/>
      <c r="B289" s="13"/>
      <c r="C289" s="14"/>
      <c r="D289" s="54"/>
      <c r="E289" s="54"/>
      <c r="F289" s="41"/>
      <c r="G289" s="12"/>
      <c r="H289" s="41"/>
      <c r="I289" s="12"/>
      <c r="J289" s="37"/>
      <c r="K289" s="17"/>
      <c r="L289" s="33"/>
      <c r="M289" s="15"/>
      <c r="N289" s="31"/>
      <c r="O289" s="28"/>
      <c r="P289" s="16"/>
      <c r="Q289" s="14"/>
      <c r="R289" s="13"/>
      <c r="S289" s="14"/>
      <c r="T289" s="83"/>
      <c r="U289" s="59"/>
      <c r="V289" s="59"/>
      <c r="W289" s="58"/>
      <c r="BZ289" s="59"/>
      <c r="CD289" s="59"/>
      <c r="CE289" s="59"/>
      <c r="CF289" s="59"/>
      <c r="CG289" s="59"/>
      <c r="CH289" s="59"/>
      <c r="CI289" s="59"/>
      <c r="CJ289" s="59"/>
      <c r="CK289" s="59"/>
      <c r="CL289" s="95"/>
      <c r="CM289" s="95"/>
      <c r="CN289" s="95"/>
      <c r="CO289" s="95"/>
      <c r="CP289" s="95"/>
      <c r="CQ289" s="95"/>
      <c r="CR289" s="95"/>
      <c r="CS289" s="95"/>
      <c r="CT289" s="95"/>
      <c r="CU289" s="95"/>
      <c r="CV289" s="95"/>
      <c r="CW289" s="95"/>
    </row>
    <row r="290" spans="1:101" ht="12" customHeight="1">
      <c r="A290" s="15"/>
      <c r="B290" s="13"/>
      <c r="C290" s="14"/>
      <c r="D290" s="54"/>
      <c r="E290" s="54"/>
      <c r="F290" s="41"/>
      <c r="G290" s="12"/>
      <c r="H290" s="41"/>
      <c r="I290" s="12"/>
      <c r="J290" s="37"/>
      <c r="K290" s="17"/>
      <c r="L290" s="33"/>
      <c r="M290" s="15"/>
      <c r="N290" s="31"/>
      <c r="O290" s="28"/>
      <c r="P290" s="16"/>
      <c r="Q290" s="14"/>
      <c r="R290" s="13"/>
      <c r="S290" s="14"/>
      <c r="T290" s="83"/>
      <c r="U290" s="59"/>
      <c r="V290" s="59"/>
      <c r="W290" s="58"/>
      <c r="BZ290" s="59"/>
      <c r="CD290" s="59"/>
      <c r="CE290" s="59"/>
      <c r="CF290" s="59"/>
      <c r="CG290" s="59"/>
      <c r="CH290" s="59"/>
      <c r="CI290" s="59"/>
      <c r="CJ290" s="59"/>
      <c r="CK290" s="59"/>
      <c r="CL290" s="95"/>
      <c r="CM290" s="95"/>
      <c r="CN290" s="95"/>
      <c r="CO290" s="95"/>
      <c r="CP290" s="95"/>
      <c r="CQ290" s="95"/>
      <c r="CR290" s="95"/>
      <c r="CS290" s="95"/>
      <c r="CT290" s="95"/>
      <c r="CU290" s="95"/>
      <c r="CV290" s="95"/>
      <c r="CW290" s="95"/>
    </row>
    <row r="291" spans="1:101" ht="12" customHeight="1">
      <c r="A291" s="15"/>
      <c r="B291" s="13"/>
      <c r="C291" s="14"/>
      <c r="D291" s="54"/>
      <c r="E291" s="54"/>
      <c r="F291" s="41"/>
      <c r="G291" s="12"/>
      <c r="H291" s="41"/>
      <c r="I291" s="12"/>
      <c r="J291" s="37"/>
      <c r="K291" s="17"/>
      <c r="L291" s="33"/>
      <c r="M291" s="15"/>
      <c r="N291" s="31"/>
      <c r="O291" s="28"/>
      <c r="P291" s="16"/>
      <c r="Q291" s="14"/>
      <c r="R291" s="13"/>
      <c r="S291" s="14"/>
      <c r="T291" s="83"/>
      <c r="U291" s="59"/>
      <c r="V291" s="59"/>
      <c r="W291" s="58"/>
      <c r="BZ291" s="59"/>
      <c r="CD291" s="59"/>
      <c r="CE291" s="59"/>
      <c r="CF291" s="59"/>
      <c r="CG291" s="59"/>
      <c r="CH291" s="59"/>
      <c r="CI291" s="59"/>
      <c r="CJ291" s="59"/>
      <c r="CK291" s="59"/>
      <c r="CL291" s="95"/>
      <c r="CM291" s="95"/>
      <c r="CN291" s="95"/>
      <c r="CO291" s="95"/>
      <c r="CP291" s="95"/>
      <c r="CQ291" s="95"/>
      <c r="CR291" s="95"/>
      <c r="CS291" s="95"/>
      <c r="CT291" s="95"/>
      <c r="CU291" s="95"/>
      <c r="CV291" s="95"/>
      <c r="CW291" s="95"/>
    </row>
    <row r="292" spans="1:101" ht="12" customHeight="1">
      <c r="A292" s="15"/>
      <c r="B292" s="13"/>
      <c r="C292" s="14"/>
      <c r="D292" s="54"/>
      <c r="E292" s="54"/>
      <c r="F292" s="41"/>
      <c r="G292" s="12"/>
      <c r="H292" s="41"/>
      <c r="I292" s="12"/>
      <c r="J292" s="37"/>
      <c r="K292" s="17"/>
      <c r="L292" s="33"/>
      <c r="M292" s="15"/>
      <c r="N292" s="31"/>
      <c r="O292" s="28"/>
      <c r="P292" s="16"/>
      <c r="Q292" s="14"/>
      <c r="R292" s="13"/>
      <c r="S292" s="14"/>
      <c r="T292" s="83"/>
      <c r="U292" s="59"/>
      <c r="V292" s="59"/>
      <c r="W292" s="58"/>
      <c r="BZ292" s="59"/>
      <c r="CD292" s="59"/>
      <c r="CE292" s="59"/>
      <c r="CF292" s="59"/>
      <c r="CG292" s="59"/>
      <c r="CH292" s="59"/>
      <c r="CI292" s="59"/>
      <c r="CJ292" s="59"/>
      <c r="CK292" s="59"/>
      <c r="CL292" s="95"/>
      <c r="CM292" s="95"/>
      <c r="CN292" s="95"/>
      <c r="CO292" s="95"/>
      <c r="CP292" s="95"/>
      <c r="CQ292" s="95"/>
      <c r="CR292" s="95"/>
      <c r="CS292" s="95"/>
      <c r="CT292" s="95"/>
      <c r="CU292" s="95"/>
      <c r="CV292" s="95"/>
      <c r="CW292" s="95"/>
    </row>
    <row r="293" spans="1:101" ht="12" customHeight="1">
      <c r="A293" s="15"/>
      <c r="B293" s="13"/>
      <c r="C293" s="14"/>
      <c r="D293" s="54"/>
      <c r="E293" s="54"/>
      <c r="F293" s="41"/>
      <c r="G293" s="12"/>
      <c r="H293" s="41"/>
      <c r="I293" s="12"/>
      <c r="J293" s="37"/>
      <c r="K293" s="17"/>
      <c r="L293" s="33"/>
      <c r="M293" s="15"/>
      <c r="N293" s="31"/>
      <c r="O293" s="28"/>
      <c r="P293" s="16"/>
      <c r="Q293" s="14"/>
      <c r="R293" s="13"/>
      <c r="S293" s="14"/>
      <c r="T293" s="83"/>
      <c r="U293" s="59"/>
      <c r="V293" s="59"/>
      <c r="W293" s="58"/>
      <c r="BZ293" s="59"/>
      <c r="CD293" s="59"/>
      <c r="CE293" s="59"/>
      <c r="CF293" s="59"/>
      <c r="CG293" s="59"/>
      <c r="CH293" s="59"/>
      <c r="CI293" s="59"/>
      <c r="CJ293" s="59"/>
      <c r="CK293" s="59"/>
      <c r="CL293" s="95"/>
      <c r="CM293" s="95"/>
      <c r="CN293" s="95"/>
      <c r="CO293" s="95"/>
      <c r="CP293" s="95"/>
      <c r="CQ293" s="95"/>
      <c r="CR293" s="95"/>
      <c r="CS293" s="95"/>
      <c r="CT293" s="95"/>
      <c r="CU293" s="95"/>
      <c r="CV293" s="95"/>
      <c r="CW293" s="95"/>
    </row>
    <row r="294" spans="1:101" ht="12" customHeight="1">
      <c r="A294" s="15"/>
      <c r="B294" s="13"/>
      <c r="C294" s="14"/>
      <c r="D294" s="54"/>
      <c r="E294" s="54"/>
      <c r="F294" s="41"/>
      <c r="G294" s="12"/>
      <c r="H294" s="41"/>
      <c r="I294" s="12"/>
      <c r="J294" s="37"/>
      <c r="K294" s="17"/>
      <c r="L294" s="33"/>
      <c r="M294" s="15"/>
      <c r="N294" s="31"/>
      <c r="O294" s="28"/>
      <c r="P294" s="16"/>
      <c r="Q294" s="14"/>
      <c r="R294" s="13"/>
      <c r="S294" s="14"/>
      <c r="T294" s="83"/>
      <c r="U294" s="59"/>
      <c r="V294" s="59"/>
      <c r="W294" s="58"/>
      <c r="BZ294" s="59"/>
      <c r="CD294" s="59"/>
      <c r="CE294" s="59"/>
      <c r="CF294" s="59"/>
      <c r="CG294" s="59"/>
      <c r="CH294" s="59"/>
      <c r="CI294" s="59"/>
      <c r="CJ294" s="59"/>
      <c r="CK294" s="59"/>
      <c r="CL294" s="95"/>
      <c r="CM294" s="95"/>
      <c r="CN294" s="95"/>
      <c r="CO294" s="95"/>
      <c r="CP294" s="95"/>
      <c r="CQ294" s="95"/>
      <c r="CR294" s="95"/>
      <c r="CS294" s="95"/>
      <c r="CT294" s="95"/>
      <c r="CU294" s="95"/>
      <c r="CV294" s="95"/>
      <c r="CW294" s="95"/>
    </row>
    <row r="295" spans="1:101" ht="12" customHeight="1">
      <c r="A295" s="15"/>
      <c r="B295" s="13"/>
      <c r="C295" s="14"/>
      <c r="D295" s="54"/>
      <c r="E295" s="54"/>
      <c r="F295" s="41"/>
      <c r="G295" s="12"/>
      <c r="H295" s="41"/>
      <c r="I295" s="12"/>
      <c r="J295" s="37"/>
      <c r="K295" s="17"/>
      <c r="L295" s="33"/>
      <c r="M295" s="15"/>
      <c r="N295" s="31"/>
      <c r="O295" s="28"/>
      <c r="P295" s="16"/>
      <c r="Q295" s="14"/>
      <c r="R295" s="13"/>
      <c r="S295" s="14"/>
      <c r="T295" s="83"/>
      <c r="U295" s="59"/>
      <c r="V295" s="59"/>
      <c r="W295" s="58"/>
      <c r="BZ295" s="59"/>
      <c r="CD295" s="59"/>
      <c r="CE295" s="59"/>
      <c r="CF295" s="59"/>
      <c r="CG295" s="59"/>
      <c r="CH295" s="59"/>
      <c r="CI295" s="59"/>
      <c r="CJ295" s="59"/>
      <c r="CK295" s="59"/>
      <c r="CL295" s="95"/>
      <c r="CM295" s="95"/>
      <c r="CN295" s="95"/>
      <c r="CO295" s="95"/>
      <c r="CP295" s="95"/>
      <c r="CQ295" s="95"/>
      <c r="CR295" s="95"/>
      <c r="CS295" s="95"/>
      <c r="CT295" s="95"/>
      <c r="CU295" s="95"/>
      <c r="CV295" s="95"/>
      <c r="CW295" s="95"/>
    </row>
    <row r="296" spans="1:101" ht="12" customHeight="1">
      <c r="A296" s="15"/>
      <c r="B296" s="13"/>
      <c r="C296" s="14"/>
      <c r="D296" s="54"/>
      <c r="E296" s="54"/>
      <c r="F296" s="41"/>
      <c r="G296" s="12"/>
      <c r="H296" s="41"/>
      <c r="I296" s="12"/>
      <c r="J296" s="37"/>
      <c r="K296" s="17"/>
      <c r="L296" s="33"/>
      <c r="M296" s="15"/>
      <c r="N296" s="31"/>
      <c r="O296" s="28"/>
      <c r="P296" s="16"/>
      <c r="Q296" s="14"/>
      <c r="R296" s="13"/>
      <c r="S296" s="14"/>
      <c r="T296" s="83"/>
      <c r="U296" s="59"/>
      <c r="V296" s="59"/>
      <c r="W296" s="58"/>
    </row>
    <row r="297" spans="1:101" ht="12" customHeight="1">
      <c r="A297" s="15"/>
      <c r="B297" s="13"/>
      <c r="C297" s="14"/>
      <c r="D297" s="54"/>
      <c r="E297" s="54"/>
      <c r="F297" s="41"/>
      <c r="G297" s="12"/>
      <c r="H297" s="41"/>
      <c r="I297" s="12"/>
      <c r="J297" s="37"/>
      <c r="K297" s="17"/>
      <c r="L297" s="33"/>
      <c r="M297" s="15"/>
      <c r="N297" s="31"/>
      <c r="O297" s="28"/>
      <c r="P297" s="16"/>
      <c r="Q297" s="14"/>
      <c r="R297" s="13"/>
      <c r="S297" s="14"/>
      <c r="T297" s="83"/>
      <c r="U297" s="59"/>
      <c r="V297" s="59"/>
      <c r="W297" s="58"/>
    </row>
    <row r="298" spans="1:101" ht="12" customHeight="1">
      <c r="A298" s="15"/>
      <c r="B298" s="13"/>
      <c r="C298" s="14"/>
      <c r="D298" s="54"/>
      <c r="E298" s="54"/>
      <c r="F298" s="41"/>
      <c r="G298" s="12"/>
      <c r="H298" s="41"/>
      <c r="I298" s="12"/>
      <c r="J298" s="37"/>
      <c r="K298" s="17"/>
      <c r="L298" s="33"/>
      <c r="M298" s="15"/>
      <c r="N298" s="31"/>
      <c r="O298" s="28"/>
      <c r="P298" s="16"/>
      <c r="Q298" s="14"/>
      <c r="R298" s="13"/>
      <c r="S298" s="14"/>
      <c r="T298" s="83"/>
      <c r="U298" s="59"/>
      <c r="V298" s="59"/>
      <c r="W298" s="58"/>
    </row>
    <row r="299" spans="1:101" ht="12" customHeight="1">
      <c r="A299" s="15"/>
      <c r="B299" s="13"/>
      <c r="C299" s="14"/>
      <c r="D299" s="54"/>
      <c r="E299" s="54"/>
      <c r="F299" s="41"/>
      <c r="G299" s="12"/>
      <c r="H299" s="41"/>
      <c r="I299" s="12"/>
      <c r="J299" s="37"/>
      <c r="K299" s="17"/>
      <c r="L299" s="33"/>
      <c r="M299" s="15"/>
      <c r="N299" s="31"/>
      <c r="O299" s="28"/>
      <c r="P299" s="16"/>
      <c r="Q299" s="14"/>
      <c r="R299" s="13"/>
      <c r="S299" s="14"/>
      <c r="T299" s="83"/>
      <c r="U299" s="59"/>
      <c r="V299" s="59"/>
      <c r="W299" s="58"/>
    </row>
    <row r="300" spans="1:101" ht="12" customHeight="1">
      <c r="A300" s="15"/>
      <c r="B300" s="13"/>
      <c r="C300" s="14"/>
      <c r="D300" s="54"/>
      <c r="E300" s="54"/>
      <c r="F300" s="41"/>
      <c r="G300" s="12"/>
      <c r="H300" s="41"/>
      <c r="I300" s="12"/>
      <c r="J300" s="37"/>
      <c r="K300" s="17"/>
      <c r="L300" s="33"/>
      <c r="M300" s="15"/>
      <c r="N300" s="31"/>
      <c r="O300" s="28"/>
      <c r="P300" s="16"/>
      <c r="Q300" s="14"/>
      <c r="R300" s="13"/>
      <c r="S300" s="14"/>
      <c r="T300" s="83"/>
      <c r="U300" s="59"/>
      <c r="V300" s="59"/>
      <c r="W300" s="58"/>
    </row>
    <row r="301" spans="1:101" ht="12" customHeight="1">
      <c r="A301" s="15"/>
      <c r="B301" s="13"/>
      <c r="C301" s="14"/>
      <c r="D301" s="54"/>
      <c r="E301" s="54"/>
      <c r="F301" s="41"/>
      <c r="G301" s="12"/>
      <c r="H301" s="41"/>
      <c r="I301" s="12"/>
      <c r="J301" s="37"/>
      <c r="K301" s="17"/>
      <c r="L301" s="33"/>
      <c r="M301" s="15"/>
      <c r="N301" s="31"/>
      <c r="O301" s="28"/>
      <c r="P301" s="16"/>
      <c r="Q301" s="14"/>
      <c r="R301" s="13"/>
      <c r="S301" s="14"/>
      <c r="T301" s="83"/>
      <c r="U301" s="59"/>
      <c r="V301" s="59"/>
      <c r="W301" s="58"/>
    </row>
    <row r="302" spans="1:101" ht="12" customHeight="1">
      <c r="A302" s="15"/>
      <c r="B302" s="13"/>
      <c r="C302" s="14"/>
      <c r="D302" s="14"/>
      <c r="E302" s="14"/>
      <c r="F302" s="41"/>
      <c r="G302" s="12"/>
      <c r="H302" s="41"/>
      <c r="I302" s="12"/>
      <c r="J302" s="37"/>
      <c r="K302" s="17"/>
      <c r="L302" s="33"/>
      <c r="M302" s="15"/>
      <c r="N302" s="31"/>
      <c r="O302" s="28"/>
      <c r="P302" s="16"/>
      <c r="Q302" s="14"/>
      <c r="R302" s="13"/>
      <c r="S302" s="14"/>
      <c r="T302" s="83"/>
      <c r="U302" s="59"/>
      <c r="V302" s="59"/>
      <c r="W302" s="58"/>
    </row>
    <row r="303" spans="1:101" ht="12" customHeight="1">
      <c r="A303" s="15"/>
      <c r="B303" s="13"/>
      <c r="C303" s="14"/>
      <c r="D303" s="14"/>
      <c r="E303" s="14"/>
      <c r="F303" s="41"/>
      <c r="G303" s="12"/>
      <c r="H303" s="41"/>
      <c r="I303" s="12"/>
      <c r="J303" s="37"/>
      <c r="K303" s="17"/>
      <c r="L303" s="33"/>
      <c r="M303" s="15"/>
      <c r="N303" s="31"/>
      <c r="O303" s="28"/>
      <c r="P303" s="16"/>
      <c r="Q303" s="14"/>
      <c r="R303" s="13"/>
      <c r="S303" s="14"/>
      <c r="T303" s="83"/>
      <c r="U303" s="59"/>
      <c r="V303" s="59"/>
      <c r="W303" s="58"/>
    </row>
    <row r="304" spans="1:101" ht="12" customHeight="1">
      <c r="A304" s="15"/>
      <c r="B304" s="13"/>
      <c r="C304" s="14"/>
      <c r="D304" s="14"/>
      <c r="E304" s="14"/>
      <c r="F304" s="41"/>
      <c r="G304" s="12"/>
      <c r="H304" s="41"/>
      <c r="I304" s="12"/>
      <c r="J304" s="37"/>
      <c r="K304" s="17"/>
      <c r="L304" s="33"/>
      <c r="M304" s="15"/>
      <c r="N304" s="31"/>
      <c r="O304" s="28"/>
      <c r="P304" s="16"/>
      <c r="Q304" s="14"/>
      <c r="R304" s="13"/>
      <c r="S304" s="14"/>
      <c r="T304" s="83"/>
      <c r="U304" s="59"/>
      <c r="V304" s="59"/>
      <c r="W304" s="58"/>
    </row>
    <row r="305" spans="1:23" ht="12" customHeight="1">
      <c r="A305" s="15"/>
      <c r="B305" s="13"/>
      <c r="C305" s="14"/>
      <c r="D305" s="14"/>
      <c r="E305" s="14"/>
      <c r="F305" s="41"/>
      <c r="G305" s="12"/>
      <c r="H305" s="41"/>
      <c r="I305" s="12"/>
      <c r="J305" s="37"/>
      <c r="K305" s="17"/>
      <c r="L305" s="33"/>
      <c r="M305" s="15"/>
      <c r="N305" s="31"/>
      <c r="O305" s="28"/>
      <c r="P305" s="16"/>
      <c r="Q305" s="14"/>
      <c r="R305" s="13"/>
      <c r="S305" s="14"/>
      <c r="T305" s="83"/>
      <c r="U305" s="59"/>
      <c r="V305" s="59"/>
      <c r="W305" s="58"/>
    </row>
    <row r="306" spans="1:23" ht="12" customHeight="1">
      <c r="A306" s="15"/>
      <c r="B306" s="13"/>
      <c r="C306" s="14"/>
      <c r="D306" s="14"/>
      <c r="E306" s="14"/>
      <c r="F306" s="41"/>
      <c r="G306" s="12"/>
      <c r="H306" s="41"/>
      <c r="I306" s="12"/>
      <c r="J306" s="37"/>
      <c r="K306" s="17"/>
      <c r="L306" s="33"/>
      <c r="M306" s="15"/>
      <c r="N306" s="31"/>
      <c r="O306" s="28"/>
      <c r="P306" s="16"/>
      <c r="Q306" s="14"/>
      <c r="R306" s="13"/>
      <c r="S306" s="14"/>
      <c r="T306" s="83"/>
      <c r="U306" s="59"/>
      <c r="V306" s="59"/>
      <c r="W306" s="58"/>
    </row>
    <row r="307" spans="1:23" ht="12" customHeight="1">
      <c r="A307" s="15"/>
      <c r="B307" s="13"/>
      <c r="C307" s="14"/>
      <c r="D307" s="14"/>
      <c r="E307" s="14"/>
      <c r="F307" s="41"/>
      <c r="G307" s="12"/>
      <c r="H307" s="41"/>
      <c r="I307" s="12"/>
      <c r="J307" s="37"/>
      <c r="K307" s="17"/>
      <c r="L307" s="33"/>
      <c r="M307" s="15"/>
      <c r="N307" s="31"/>
      <c r="O307" s="28"/>
      <c r="P307" s="16"/>
      <c r="Q307" s="14"/>
      <c r="R307" s="13"/>
      <c r="S307" s="14"/>
      <c r="T307" s="83"/>
      <c r="U307" s="59"/>
      <c r="V307" s="59"/>
      <c r="W307" s="58"/>
    </row>
    <row r="308" spans="1:23" ht="12" customHeight="1">
      <c r="A308" s="15"/>
      <c r="B308" s="13"/>
      <c r="C308" s="14"/>
      <c r="D308" s="14"/>
      <c r="E308" s="14"/>
      <c r="F308" s="41"/>
      <c r="G308" s="12"/>
      <c r="H308" s="41"/>
      <c r="I308" s="12"/>
      <c r="J308" s="37"/>
      <c r="K308" s="17"/>
      <c r="L308" s="33"/>
      <c r="M308" s="15"/>
      <c r="N308" s="31"/>
      <c r="O308" s="28"/>
      <c r="P308" s="16"/>
      <c r="Q308" s="14"/>
      <c r="R308" s="13"/>
      <c r="S308" s="14"/>
      <c r="T308" s="83"/>
      <c r="U308" s="59"/>
      <c r="V308" s="59"/>
      <c r="W308" s="58"/>
    </row>
    <row r="309" spans="1:23" ht="12" customHeight="1">
      <c r="A309" s="15"/>
      <c r="B309" s="13"/>
      <c r="C309" s="14"/>
      <c r="D309" s="14"/>
      <c r="E309" s="14"/>
      <c r="F309" s="41"/>
      <c r="G309" s="12"/>
      <c r="H309" s="41"/>
      <c r="I309" s="12"/>
      <c r="J309" s="37"/>
      <c r="K309" s="17"/>
      <c r="L309" s="33"/>
      <c r="M309" s="15"/>
      <c r="N309" s="31"/>
      <c r="O309" s="28"/>
      <c r="P309" s="16"/>
      <c r="Q309" s="14"/>
      <c r="R309" s="13"/>
      <c r="S309" s="14"/>
      <c r="T309" s="83"/>
      <c r="U309" s="59"/>
      <c r="V309" s="59"/>
      <c r="W309" s="58"/>
    </row>
    <row r="310" spans="1:23" ht="12" customHeight="1">
      <c r="A310" s="15"/>
      <c r="B310" s="13"/>
      <c r="C310" s="14"/>
      <c r="D310" s="14"/>
      <c r="E310" s="14"/>
      <c r="F310" s="41"/>
      <c r="G310" s="12"/>
      <c r="H310" s="41"/>
      <c r="I310" s="12"/>
      <c r="J310" s="37"/>
      <c r="K310" s="17"/>
      <c r="L310" s="33"/>
      <c r="M310" s="15"/>
      <c r="N310" s="31"/>
      <c r="O310" s="28"/>
      <c r="P310" s="16"/>
      <c r="Q310" s="14"/>
      <c r="R310" s="13"/>
      <c r="S310" s="14"/>
      <c r="T310" s="83"/>
      <c r="U310" s="59"/>
      <c r="V310" s="59"/>
      <c r="W310" s="58"/>
    </row>
    <row r="311" spans="1:23" ht="12" customHeight="1">
      <c r="A311" s="15"/>
      <c r="B311" s="13"/>
      <c r="C311" s="14"/>
      <c r="D311" s="14"/>
      <c r="E311" s="14"/>
      <c r="F311" s="41"/>
      <c r="G311" s="12"/>
      <c r="H311" s="41"/>
      <c r="I311" s="12"/>
      <c r="J311" s="37"/>
      <c r="K311" s="17"/>
      <c r="L311" s="33"/>
      <c r="M311" s="15"/>
      <c r="N311" s="31"/>
      <c r="O311" s="28"/>
      <c r="P311" s="16"/>
      <c r="Q311" s="14"/>
      <c r="R311" s="13"/>
      <c r="S311" s="14"/>
      <c r="T311" s="83"/>
      <c r="U311" s="59"/>
      <c r="V311" s="59"/>
      <c r="W311" s="58"/>
    </row>
    <row r="312" spans="1:23" ht="12" customHeight="1">
      <c r="A312" s="15"/>
      <c r="B312" s="13"/>
      <c r="C312" s="14"/>
      <c r="D312" s="14"/>
      <c r="E312" s="14"/>
      <c r="F312" s="41"/>
      <c r="G312" s="12"/>
      <c r="H312" s="41"/>
      <c r="I312" s="12"/>
      <c r="J312" s="37"/>
      <c r="K312" s="17"/>
      <c r="L312" s="33"/>
      <c r="M312" s="15"/>
      <c r="N312" s="31"/>
      <c r="O312" s="28"/>
      <c r="P312" s="16"/>
      <c r="Q312" s="14"/>
      <c r="R312" s="13"/>
      <c r="S312" s="14"/>
      <c r="T312" s="83"/>
      <c r="U312" s="59"/>
      <c r="V312" s="59"/>
      <c r="W312" s="58"/>
    </row>
    <row r="313" spans="1:23" ht="12" customHeight="1">
      <c r="A313" s="15"/>
      <c r="B313" s="13"/>
      <c r="C313" s="14"/>
      <c r="D313" s="14"/>
      <c r="E313" s="14"/>
      <c r="F313" s="41"/>
      <c r="G313" s="12"/>
      <c r="H313" s="41"/>
      <c r="I313" s="12"/>
      <c r="J313" s="37"/>
      <c r="K313" s="17"/>
      <c r="L313" s="33"/>
      <c r="M313" s="15"/>
      <c r="N313" s="31"/>
      <c r="O313" s="28"/>
      <c r="P313" s="16"/>
      <c r="Q313" s="14"/>
      <c r="R313" s="13"/>
      <c r="S313" s="14"/>
      <c r="T313" s="83"/>
      <c r="U313" s="59"/>
      <c r="V313" s="59"/>
      <c r="W313" s="58"/>
    </row>
    <row r="314" spans="1:23" ht="12" customHeight="1">
      <c r="A314" s="15"/>
      <c r="B314" s="13"/>
      <c r="C314" s="14"/>
      <c r="D314" s="14"/>
      <c r="E314" s="14"/>
      <c r="F314" s="41"/>
      <c r="G314" s="12"/>
      <c r="H314" s="41"/>
      <c r="I314" s="12"/>
      <c r="J314" s="37"/>
      <c r="K314" s="17"/>
      <c r="L314" s="33"/>
      <c r="M314" s="15"/>
      <c r="N314" s="31"/>
      <c r="O314" s="28"/>
      <c r="P314" s="16"/>
      <c r="Q314" s="14"/>
      <c r="R314" s="13"/>
      <c r="S314" s="14"/>
      <c r="T314" s="83"/>
      <c r="U314" s="59"/>
      <c r="V314" s="59"/>
      <c r="W314" s="58"/>
    </row>
    <row r="315" spans="1:23" ht="12" customHeight="1">
      <c r="A315" s="15"/>
      <c r="B315" s="13"/>
      <c r="C315" s="14"/>
      <c r="D315" s="14"/>
      <c r="E315" s="14"/>
      <c r="F315" s="41"/>
      <c r="G315" s="12"/>
      <c r="H315" s="41"/>
      <c r="I315" s="12"/>
      <c r="J315" s="37"/>
      <c r="K315" s="17"/>
      <c r="L315" s="33"/>
      <c r="M315" s="15"/>
      <c r="N315" s="31"/>
      <c r="O315" s="28"/>
      <c r="P315" s="16"/>
      <c r="Q315" s="14"/>
      <c r="R315" s="13"/>
      <c r="S315" s="14"/>
      <c r="T315" s="83"/>
      <c r="U315" s="59"/>
      <c r="V315" s="59"/>
      <c r="W315" s="58"/>
    </row>
    <row r="316" spans="1:23" ht="12" customHeight="1">
      <c r="A316" s="15"/>
      <c r="B316" s="13"/>
      <c r="C316" s="14"/>
      <c r="D316" s="14"/>
      <c r="E316" s="14"/>
      <c r="F316" s="41"/>
      <c r="G316" s="12"/>
      <c r="H316" s="41"/>
      <c r="I316" s="12"/>
      <c r="J316" s="37"/>
      <c r="K316" s="17"/>
      <c r="L316" s="33"/>
      <c r="M316" s="15"/>
      <c r="N316" s="31"/>
      <c r="O316" s="28"/>
      <c r="P316" s="16"/>
      <c r="Q316" s="14"/>
      <c r="R316" s="13"/>
      <c r="S316" s="14"/>
      <c r="T316" s="83"/>
      <c r="U316" s="59"/>
      <c r="V316" s="59"/>
      <c r="W316" s="58"/>
    </row>
    <row r="317" spans="1:23" ht="12" customHeight="1">
      <c r="A317" s="15"/>
      <c r="B317" s="13"/>
      <c r="C317" s="14"/>
      <c r="D317" s="14"/>
      <c r="E317" s="14"/>
      <c r="F317" s="41"/>
      <c r="G317" s="12"/>
      <c r="H317" s="41"/>
      <c r="I317" s="12"/>
      <c r="J317" s="37"/>
      <c r="K317" s="17"/>
      <c r="L317" s="33"/>
      <c r="M317" s="15"/>
      <c r="N317" s="31"/>
      <c r="O317" s="28"/>
      <c r="P317" s="16"/>
      <c r="Q317" s="14"/>
      <c r="R317" s="13"/>
      <c r="S317" s="14"/>
      <c r="T317" s="83"/>
      <c r="U317" s="59"/>
      <c r="V317" s="59"/>
      <c r="W317" s="58"/>
    </row>
    <row r="318" spans="1:23" ht="12" customHeight="1">
      <c r="A318" s="15"/>
      <c r="B318" s="13"/>
      <c r="C318" s="14"/>
      <c r="D318" s="14"/>
      <c r="E318" s="14"/>
      <c r="F318" s="41"/>
      <c r="G318" s="12"/>
      <c r="H318" s="41"/>
      <c r="I318" s="12"/>
      <c r="J318" s="37"/>
      <c r="K318" s="17"/>
      <c r="L318" s="33"/>
      <c r="M318" s="15"/>
      <c r="N318" s="31"/>
      <c r="O318" s="28"/>
      <c r="P318" s="16"/>
      <c r="Q318" s="14"/>
      <c r="R318" s="13"/>
      <c r="S318" s="14"/>
      <c r="T318" s="83"/>
      <c r="U318" s="59"/>
      <c r="V318" s="59"/>
      <c r="W318" s="58"/>
    </row>
    <row r="319" spans="1:23" ht="12" customHeight="1">
      <c r="A319" s="15"/>
      <c r="B319" s="13"/>
      <c r="C319" s="14"/>
      <c r="D319" s="14"/>
      <c r="E319" s="14"/>
      <c r="F319" s="41"/>
      <c r="G319" s="12"/>
      <c r="H319" s="41"/>
      <c r="I319" s="12"/>
      <c r="J319" s="37"/>
      <c r="K319" s="17"/>
      <c r="L319" s="33"/>
      <c r="M319" s="15"/>
      <c r="N319" s="31"/>
      <c r="O319" s="28"/>
      <c r="P319" s="16"/>
      <c r="Q319" s="14"/>
      <c r="R319" s="13"/>
      <c r="S319" s="14"/>
      <c r="T319" s="83"/>
      <c r="U319" s="59"/>
      <c r="V319" s="59"/>
      <c r="W319" s="58"/>
    </row>
    <row r="320" spans="1:23" ht="12" customHeight="1">
      <c r="A320" s="15"/>
      <c r="B320" s="13"/>
      <c r="C320" s="14"/>
      <c r="D320" s="14"/>
      <c r="E320" s="14"/>
      <c r="F320" s="41"/>
      <c r="G320" s="12"/>
      <c r="H320" s="41"/>
      <c r="I320" s="12"/>
      <c r="J320" s="37"/>
      <c r="K320" s="17"/>
      <c r="L320" s="33"/>
      <c r="M320" s="15"/>
      <c r="N320" s="31"/>
      <c r="O320" s="28"/>
      <c r="P320" s="16"/>
      <c r="Q320" s="14"/>
      <c r="R320" s="13"/>
      <c r="S320" s="14"/>
      <c r="T320" s="83"/>
      <c r="U320" s="59"/>
      <c r="V320" s="59"/>
      <c r="W320" s="58"/>
    </row>
    <row r="321" spans="1:23" ht="12" customHeight="1">
      <c r="A321" s="15"/>
      <c r="B321" s="13"/>
      <c r="C321" s="14"/>
      <c r="D321" s="14"/>
      <c r="E321" s="14"/>
      <c r="F321" s="41"/>
      <c r="G321" s="12"/>
      <c r="H321" s="41"/>
      <c r="I321" s="12"/>
      <c r="J321" s="37"/>
      <c r="K321" s="17"/>
      <c r="L321" s="33"/>
      <c r="M321" s="15"/>
      <c r="N321" s="31"/>
      <c r="O321" s="28"/>
      <c r="P321" s="16"/>
      <c r="Q321" s="14"/>
      <c r="R321" s="13"/>
      <c r="S321" s="14"/>
      <c r="T321" s="83"/>
      <c r="U321" s="59"/>
      <c r="V321" s="59"/>
      <c r="W321" s="58"/>
    </row>
    <row r="322" spans="1:23" ht="12" customHeight="1">
      <c r="A322" s="15"/>
      <c r="B322" s="13"/>
      <c r="C322" s="14"/>
      <c r="D322" s="14"/>
      <c r="E322" s="14"/>
      <c r="F322" s="41"/>
      <c r="G322" s="12"/>
      <c r="H322" s="41"/>
      <c r="I322" s="12"/>
      <c r="J322" s="37"/>
      <c r="K322" s="17"/>
      <c r="L322" s="33"/>
      <c r="M322" s="15"/>
      <c r="N322" s="31"/>
      <c r="O322" s="28"/>
      <c r="P322" s="16"/>
      <c r="Q322" s="14"/>
      <c r="R322" s="13"/>
      <c r="S322" s="14"/>
      <c r="T322" s="83"/>
      <c r="U322" s="59"/>
      <c r="V322" s="59"/>
      <c r="W322" s="58"/>
    </row>
    <row r="323" spans="1:23" ht="12" customHeight="1">
      <c r="A323" s="15"/>
      <c r="B323" s="13"/>
      <c r="C323" s="14"/>
      <c r="D323" s="14"/>
      <c r="E323" s="14"/>
      <c r="F323" s="41"/>
      <c r="G323" s="12"/>
      <c r="H323" s="41"/>
      <c r="I323" s="12"/>
      <c r="J323" s="37"/>
      <c r="K323" s="17"/>
      <c r="L323" s="33"/>
      <c r="M323" s="15"/>
      <c r="N323" s="31"/>
      <c r="O323" s="28"/>
      <c r="P323" s="16"/>
      <c r="Q323" s="14"/>
      <c r="R323" s="13"/>
      <c r="S323" s="14"/>
      <c r="T323" s="83"/>
      <c r="U323" s="59"/>
      <c r="V323" s="59"/>
      <c r="W323" s="58"/>
    </row>
    <row r="324" spans="1:23" ht="12" customHeight="1">
      <c r="A324" s="15"/>
      <c r="B324" s="13"/>
      <c r="C324" s="14"/>
      <c r="D324" s="14"/>
      <c r="E324" s="14"/>
      <c r="F324" s="41"/>
      <c r="G324" s="12"/>
      <c r="H324" s="41"/>
      <c r="I324" s="12"/>
      <c r="J324" s="37"/>
      <c r="K324" s="17"/>
      <c r="L324" s="33"/>
      <c r="M324" s="15"/>
      <c r="N324" s="31"/>
      <c r="O324" s="28"/>
      <c r="P324" s="16"/>
      <c r="Q324" s="14"/>
      <c r="R324" s="13"/>
      <c r="S324" s="14"/>
      <c r="T324" s="83"/>
      <c r="U324" s="59"/>
      <c r="V324" s="59"/>
      <c r="W324" s="58"/>
    </row>
    <row r="325" spans="1:23" ht="12" customHeight="1">
      <c r="A325" s="15"/>
      <c r="B325" s="13"/>
      <c r="C325" s="14"/>
      <c r="D325" s="14"/>
      <c r="E325" s="14"/>
      <c r="F325" s="41"/>
      <c r="G325" s="12"/>
      <c r="H325" s="41"/>
      <c r="I325" s="12"/>
      <c r="J325" s="37"/>
      <c r="K325" s="17"/>
      <c r="L325" s="33"/>
      <c r="M325" s="15"/>
      <c r="N325" s="31"/>
      <c r="O325" s="28"/>
      <c r="P325" s="16"/>
      <c r="Q325" s="14"/>
      <c r="R325" s="13"/>
      <c r="S325" s="14"/>
      <c r="T325" s="83"/>
      <c r="U325" s="59"/>
      <c r="V325" s="59"/>
      <c r="W325" s="58"/>
    </row>
    <row r="326" spans="1:23" ht="12" customHeight="1">
      <c r="A326" s="15"/>
      <c r="B326" s="13"/>
      <c r="C326" s="14"/>
      <c r="D326" s="14"/>
      <c r="E326" s="14"/>
      <c r="F326" s="41"/>
      <c r="G326" s="12"/>
      <c r="H326" s="41"/>
      <c r="I326" s="12"/>
      <c r="J326" s="37"/>
      <c r="K326" s="17"/>
      <c r="L326" s="33"/>
      <c r="M326" s="15"/>
      <c r="N326" s="31"/>
      <c r="O326" s="28"/>
      <c r="P326" s="16"/>
      <c r="Q326" s="14"/>
      <c r="R326" s="13"/>
      <c r="S326" s="14"/>
      <c r="T326" s="83"/>
      <c r="U326" s="59"/>
      <c r="V326" s="59"/>
      <c r="W326" s="58"/>
    </row>
    <row r="327" spans="1:23" ht="12" customHeight="1">
      <c r="A327" s="15"/>
      <c r="B327" s="13"/>
      <c r="C327" s="14"/>
      <c r="D327" s="14"/>
      <c r="E327" s="14"/>
      <c r="F327" s="41"/>
      <c r="G327" s="12"/>
      <c r="H327" s="41"/>
      <c r="I327" s="12"/>
      <c r="J327" s="37"/>
      <c r="K327" s="17"/>
      <c r="L327" s="33"/>
      <c r="M327" s="15"/>
      <c r="N327" s="31"/>
      <c r="O327" s="28"/>
      <c r="P327" s="16"/>
      <c r="Q327" s="14"/>
      <c r="R327" s="13"/>
      <c r="S327" s="14"/>
      <c r="T327" s="83"/>
      <c r="U327" s="59"/>
      <c r="V327" s="59"/>
      <c r="W327" s="58"/>
    </row>
    <row r="328" spans="1:23" ht="12" customHeight="1">
      <c r="A328" s="15"/>
      <c r="B328" s="13"/>
      <c r="C328" s="14"/>
      <c r="D328" s="14"/>
      <c r="E328" s="14"/>
      <c r="F328" s="41"/>
      <c r="G328" s="12"/>
      <c r="H328" s="41"/>
      <c r="I328" s="12"/>
      <c r="J328" s="37"/>
      <c r="K328" s="17"/>
      <c r="L328" s="33"/>
      <c r="M328" s="15"/>
      <c r="N328" s="31"/>
      <c r="O328" s="28"/>
      <c r="P328" s="16"/>
      <c r="Q328" s="14"/>
      <c r="R328" s="13"/>
      <c r="S328" s="14"/>
      <c r="T328" s="83"/>
      <c r="U328" s="59"/>
      <c r="V328" s="59"/>
      <c r="W328" s="58"/>
    </row>
    <row r="329" spans="1:23" ht="12" customHeight="1">
      <c r="A329" s="15"/>
      <c r="B329" s="13"/>
      <c r="C329" s="14"/>
      <c r="D329" s="14"/>
      <c r="E329" s="14"/>
      <c r="F329" s="41"/>
      <c r="G329" s="12"/>
      <c r="H329" s="41"/>
      <c r="I329" s="12"/>
      <c r="J329" s="37"/>
      <c r="K329" s="17"/>
      <c r="L329" s="33"/>
      <c r="M329" s="15"/>
      <c r="N329" s="31"/>
      <c r="O329" s="28"/>
      <c r="P329" s="16"/>
      <c r="Q329" s="14"/>
      <c r="R329" s="13"/>
      <c r="S329" s="14"/>
      <c r="T329" s="83"/>
      <c r="U329" s="59"/>
      <c r="V329" s="59"/>
      <c r="W329" s="58"/>
    </row>
    <row r="330" spans="1:23" ht="12" customHeight="1">
      <c r="A330" s="15"/>
      <c r="B330" s="13"/>
      <c r="C330" s="14"/>
      <c r="D330" s="14"/>
      <c r="E330" s="14"/>
      <c r="F330" s="41"/>
      <c r="G330" s="12"/>
      <c r="H330" s="41"/>
      <c r="I330" s="12"/>
      <c r="J330" s="37"/>
      <c r="K330" s="17"/>
      <c r="L330" s="33"/>
      <c r="M330" s="15"/>
      <c r="N330" s="31"/>
      <c r="O330" s="28"/>
      <c r="P330" s="16"/>
      <c r="Q330" s="14"/>
      <c r="R330" s="13"/>
      <c r="S330" s="14"/>
      <c r="T330" s="83"/>
      <c r="U330" s="59"/>
      <c r="V330" s="59"/>
      <c r="W330" s="58"/>
    </row>
    <row r="331" spans="1:23" ht="12" customHeight="1">
      <c r="A331" s="15"/>
      <c r="B331" s="13"/>
      <c r="C331" s="14"/>
      <c r="D331" s="14"/>
      <c r="E331" s="14"/>
      <c r="F331" s="41"/>
      <c r="G331" s="12"/>
      <c r="H331" s="41"/>
      <c r="I331" s="12"/>
      <c r="J331" s="37"/>
      <c r="K331" s="17"/>
      <c r="L331" s="33"/>
      <c r="M331" s="15"/>
      <c r="N331" s="31"/>
      <c r="O331" s="28"/>
      <c r="P331" s="16"/>
      <c r="Q331" s="14"/>
      <c r="R331" s="13"/>
      <c r="S331" s="14"/>
      <c r="T331" s="83"/>
      <c r="U331" s="59"/>
      <c r="V331" s="59"/>
      <c r="W331" s="58"/>
    </row>
    <row r="332" spans="1:23" ht="12" customHeight="1">
      <c r="A332" s="15"/>
      <c r="B332" s="13"/>
      <c r="C332" s="14"/>
      <c r="D332" s="14"/>
      <c r="E332" s="14"/>
      <c r="F332" s="41"/>
      <c r="G332" s="12"/>
      <c r="H332" s="41"/>
      <c r="I332" s="12"/>
      <c r="J332" s="37"/>
      <c r="K332" s="17"/>
      <c r="L332" s="33"/>
      <c r="M332" s="15"/>
      <c r="N332" s="31"/>
      <c r="O332" s="28"/>
      <c r="P332" s="16"/>
      <c r="Q332" s="14"/>
      <c r="R332" s="13"/>
      <c r="S332" s="14"/>
      <c r="T332" s="83"/>
      <c r="U332" s="59"/>
      <c r="V332" s="59"/>
      <c r="W332" s="58"/>
    </row>
    <row r="333" spans="1:23" ht="12" customHeight="1">
      <c r="A333" s="15"/>
      <c r="B333" s="13"/>
      <c r="C333" s="14"/>
      <c r="D333" s="14"/>
      <c r="E333" s="14"/>
      <c r="F333" s="41"/>
      <c r="G333" s="12"/>
      <c r="H333" s="41"/>
      <c r="I333" s="12"/>
      <c r="J333" s="37"/>
      <c r="K333" s="17"/>
      <c r="L333" s="33"/>
      <c r="M333" s="15"/>
      <c r="N333" s="31"/>
      <c r="O333" s="28"/>
      <c r="P333" s="16"/>
      <c r="Q333" s="14"/>
      <c r="R333" s="13"/>
      <c r="S333" s="14"/>
      <c r="T333" s="83"/>
      <c r="U333" s="59"/>
      <c r="V333" s="59"/>
      <c r="W333" s="58"/>
    </row>
    <row r="334" spans="1:23" ht="12" customHeight="1">
      <c r="A334" s="15"/>
      <c r="B334" s="13"/>
      <c r="C334" s="14"/>
      <c r="D334" s="14"/>
      <c r="E334" s="14"/>
      <c r="F334" s="41"/>
      <c r="G334" s="12"/>
      <c r="H334" s="41"/>
      <c r="I334" s="12"/>
      <c r="J334" s="37"/>
      <c r="K334" s="17"/>
      <c r="L334" s="33"/>
      <c r="M334" s="15"/>
      <c r="N334" s="31"/>
      <c r="O334" s="28"/>
      <c r="P334" s="16"/>
      <c r="Q334" s="14"/>
      <c r="R334" s="13"/>
      <c r="S334" s="14"/>
      <c r="T334" s="83"/>
      <c r="U334" s="59"/>
      <c r="V334" s="59"/>
      <c r="W334" s="58"/>
    </row>
    <row r="335" spans="1:23" ht="12" customHeight="1">
      <c r="A335" s="15"/>
      <c r="B335" s="13"/>
      <c r="C335" s="14"/>
      <c r="D335" s="14"/>
      <c r="E335" s="14"/>
      <c r="F335" s="41"/>
      <c r="G335" s="12"/>
      <c r="H335" s="41"/>
      <c r="I335" s="12"/>
      <c r="J335" s="37"/>
      <c r="K335" s="17"/>
      <c r="L335" s="33"/>
      <c r="M335" s="15"/>
      <c r="N335" s="31"/>
      <c r="O335" s="28"/>
      <c r="P335" s="16"/>
      <c r="Q335" s="14"/>
      <c r="R335" s="13"/>
      <c r="S335" s="14"/>
      <c r="T335" s="83"/>
      <c r="U335" s="59"/>
      <c r="V335" s="59"/>
      <c r="W335" s="58"/>
    </row>
    <row r="336" spans="1:23" ht="12" customHeight="1">
      <c r="A336" s="15"/>
      <c r="B336" s="13"/>
      <c r="C336" s="14"/>
      <c r="D336" s="14"/>
      <c r="E336" s="14"/>
      <c r="F336" s="41"/>
      <c r="G336" s="12"/>
      <c r="H336" s="41"/>
      <c r="I336" s="12"/>
      <c r="J336" s="37"/>
      <c r="K336" s="17"/>
      <c r="L336" s="33"/>
      <c r="M336" s="15"/>
      <c r="N336" s="31"/>
      <c r="O336" s="28"/>
      <c r="P336" s="16"/>
      <c r="Q336" s="14"/>
      <c r="R336" s="13"/>
      <c r="S336" s="14"/>
      <c r="T336" s="83"/>
      <c r="U336" s="59"/>
      <c r="V336" s="59"/>
      <c r="W336" s="58"/>
    </row>
    <row r="337" spans="1:23" ht="12" customHeight="1">
      <c r="A337" s="15"/>
      <c r="B337" s="13"/>
      <c r="C337" s="14"/>
      <c r="D337" s="14"/>
      <c r="E337" s="14"/>
      <c r="F337" s="41"/>
      <c r="G337" s="12"/>
      <c r="H337" s="41"/>
      <c r="I337" s="12"/>
      <c r="J337" s="37"/>
      <c r="K337" s="17"/>
      <c r="L337" s="33"/>
      <c r="M337" s="15"/>
      <c r="N337" s="31"/>
      <c r="O337" s="28"/>
      <c r="P337" s="16"/>
      <c r="Q337" s="14"/>
      <c r="R337" s="13"/>
      <c r="S337" s="14"/>
      <c r="T337" s="83"/>
      <c r="U337" s="59"/>
      <c r="V337" s="59"/>
      <c r="W337" s="58"/>
    </row>
    <row r="338" spans="1:23" ht="12" customHeight="1">
      <c r="A338" s="15"/>
      <c r="B338" s="13"/>
      <c r="C338" s="14"/>
      <c r="D338" s="14"/>
      <c r="E338" s="14"/>
      <c r="F338" s="41"/>
      <c r="G338" s="12"/>
      <c r="H338" s="41"/>
      <c r="I338" s="12"/>
      <c r="J338" s="37"/>
      <c r="K338" s="17"/>
      <c r="L338" s="33"/>
      <c r="M338" s="15"/>
      <c r="N338" s="31"/>
      <c r="O338" s="28"/>
      <c r="P338" s="16"/>
      <c r="Q338" s="14"/>
      <c r="R338" s="13"/>
      <c r="S338" s="14"/>
      <c r="T338" s="83"/>
      <c r="U338" s="59"/>
      <c r="V338" s="59"/>
      <c r="W338" s="58"/>
    </row>
    <row r="339" spans="1:23" ht="12" customHeight="1">
      <c r="A339" s="15"/>
      <c r="B339" s="13"/>
      <c r="C339" s="14"/>
      <c r="D339" s="14"/>
      <c r="E339" s="14"/>
      <c r="F339" s="41"/>
      <c r="G339" s="12"/>
      <c r="H339" s="41"/>
      <c r="I339" s="12"/>
      <c r="J339" s="37"/>
      <c r="K339" s="17"/>
      <c r="L339" s="33"/>
      <c r="M339" s="15"/>
      <c r="N339" s="31"/>
      <c r="O339" s="28"/>
      <c r="P339" s="16"/>
      <c r="Q339" s="14"/>
      <c r="R339" s="13"/>
      <c r="S339" s="14"/>
      <c r="T339" s="83"/>
      <c r="U339" s="59"/>
      <c r="V339" s="59"/>
      <c r="W339" s="58"/>
    </row>
    <row r="340" spans="1:23" ht="12" customHeight="1">
      <c r="A340" s="15"/>
      <c r="B340" s="13"/>
      <c r="C340" s="14"/>
      <c r="D340" s="14"/>
      <c r="E340" s="14"/>
      <c r="F340" s="41"/>
      <c r="G340" s="12"/>
      <c r="H340" s="41"/>
      <c r="I340" s="12"/>
      <c r="J340" s="37"/>
      <c r="K340" s="17"/>
      <c r="L340" s="33"/>
      <c r="M340" s="15"/>
      <c r="N340" s="31"/>
      <c r="O340" s="28"/>
      <c r="P340" s="16"/>
      <c r="Q340" s="14"/>
      <c r="R340" s="13"/>
      <c r="S340" s="14"/>
      <c r="T340" s="83"/>
      <c r="U340" s="59"/>
      <c r="V340" s="59"/>
      <c r="W340" s="58"/>
    </row>
    <row r="341" spans="1:23" ht="12" customHeight="1">
      <c r="A341" s="15"/>
      <c r="B341" s="13"/>
      <c r="C341" s="14"/>
      <c r="D341" s="14"/>
      <c r="E341" s="14"/>
      <c r="F341" s="41"/>
      <c r="G341" s="12"/>
      <c r="H341" s="41"/>
      <c r="I341" s="12"/>
      <c r="J341" s="37"/>
      <c r="K341" s="17"/>
      <c r="L341" s="33"/>
      <c r="M341" s="15"/>
      <c r="N341" s="31"/>
      <c r="O341" s="28"/>
      <c r="P341" s="16"/>
      <c r="Q341" s="14"/>
      <c r="R341" s="13"/>
      <c r="S341" s="14"/>
      <c r="T341" s="83"/>
      <c r="U341" s="59"/>
      <c r="V341" s="59"/>
      <c r="W341" s="58"/>
    </row>
    <row r="342" spans="1:23" ht="12" customHeight="1">
      <c r="A342" s="15"/>
      <c r="B342" s="13"/>
      <c r="C342" s="14"/>
      <c r="D342" s="14"/>
      <c r="E342" s="14"/>
      <c r="F342" s="41"/>
      <c r="G342" s="12"/>
      <c r="H342" s="41"/>
      <c r="I342" s="12"/>
      <c r="J342" s="37"/>
      <c r="K342" s="17"/>
      <c r="L342" s="33"/>
      <c r="M342" s="15"/>
      <c r="N342" s="31"/>
      <c r="O342" s="28"/>
      <c r="P342" s="16"/>
      <c r="Q342" s="14"/>
      <c r="R342" s="13"/>
      <c r="S342" s="14"/>
      <c r="T342" s="83"/>
      <c r="U342" s="59"/>
      <c r="V342" s="59"/>
      <c r="W342" s="58"/>
    </row>
    <row r="343" spans="1:23" ht="12" customHeight="1">
      <c r="A343" s="15"/>
      <c r="B343" s="13"/>
      <c r="C343" s="14"/>
      <c r="D343" s="14"/>
      <c r="E343" s="14"/>
      <c r="F343" s="41"/>
      <c r="G343" s="12"/>
      <c r="H343" s="41"/>
      <c r="I343" s="12"/>
      <c r="J343" s="37"/>
      <c r="K343" s="17"/>
      <c r="L343" s="33"/>
      <c r="M343" s="15"/>
      <c r="N343" s="31"/>
      <c r="O343" s="28"/>
      <c r="P343" s="16"/>
      <c r="Q343" s="14"/>
      <c r="R343" s="13"/>
      <c r="S343" s="14"/>
      <c r="T343" s="83"/>
      <c r="U343" s="59"/>
      <c r="V343" s="59"/>
      <c r="W343" s="58"/>
    </row>
    <row r="344" spans="1:23" ht="12" customHeight="1">
      <c r="A344" s="15"/>
      <c r="B344" s="13"/>
      <c r="C344" s="14"/>
      <c r="D344" s="14"/>
      <c r="E344" s="14"/>
      <c r="F344" s="41"/>
      <c r="G344" s="12"/>
      <c r="H344" s="41"/>
      <c r="I344" s="12"/>
      <c r="J344" s="37"/>
      <c r="K344" s="17"/>
      <c r="L344" s="33"/>
      <c r="M344" s="15"/>
      <c r="N344" s="31"/>
      <c r="O344" s="28"/>
      <c r="P344" s="16"/>
      <c r="Q344" s="14"/>
      <c r="R344" s="13"/>
      <c r="S344" s="14"/>
      <c r="T344" s="83"/>
      <c r="U344" s="59"/>
      <c r="V344" s="59"/>
      <c r="W344" s="58"/>
    </row>
    <row r="345" spans="1:23" ht="12" customHeight="1">
      <c r="A345" s="15"/>
      <c r="B345" s="13"/>
      <c r="C345" s="14"/>
      <c r="D345" s="14"/>
      <c r="E345" s="14"/>
      <c r="F345" s="41"/>
      <c r="G345" s="12"/>
      <c r="H345" s="41"/>
      <c r="I345" s="12"/>
      <c r="J345" s="37"/>
      <c r="K345" s="17"/>
      <c r="L345" s="33"/>
      <c r="M345" s="15"/>
      <c r="N345" s="31"/>
      <c r="O345" s="28"/>
      <c r="P345" s="16"/>
      <c r="Q345" s="14"/>
      <c r="R345" s="13"/>
      <c r="S345" s="14"/>
      <c r="T345" s="83"/>
      <c r="U345" s="59"/>
      <c r="V345" s="59"/>
      <c r="W345" s="58"/>
    </row>
    <row r="346" spans="1:23" ht="12" customHeight="1">
      <c r="A346" s="15"/>
      <c r="B346" s="13"/>
      <c r="C346" s="14"/>
      <c r="D346" s="14"/>
      <c r="E346" s="14"/>
      <c r="F346" s="41"/>
      <c r="G346" s="12"/>
      <c r="H346" s="41"/>
      <c r="I346" s="12"/>
      <c r="J346" s="37"/>
      <c r="K346" s="17"/>
      <c r="L346" s="33"/>
      <c r="M346" s="15"/>
      <c r="N346" s="31"/>
      <c r="O346" s="28"/>
      <c r="P346" s="16"/>
      <c r="Q346" s="14"/>
      <c r="R346" s="13"/>
      <c r="S346" s="14"/>
      <c r="T346" s="83"/>
      <c r="U346" s="59"/>
      <c r="V346" s="59"/>
      <c r="W346" s="58"/>
    </row>
    <row r="347" spans="1:23" ht="12" customHeight="1">
      <c r="A347" s="15"/>
      <c r="B347" s="13"/>
      <c r="C347" s="14"/>
      <c r="D347" s="14"/>
      <c r="E347" s="14"/>
      <c r="F347" s="41"/>
      <c r="G347" s="12"/>
      <c r="H347" s="41"/>
      <c r="I347" s="12"/>
      <c r="J347" s="37"/>
      <c r="K347" s="17"/>
      <c r="L347" s="33"/>
      <c r="M347" s="15"/>
      <c r="N347" s="31"/>
      <c r="O347" s="28"/>
      <c r="P347" s="16"/>
      <c r="Q347" s="14"/>
      <c r="R347" s="13"/>
      <c r="S347" s="14"/>
      <c r="T347" s="83"/>
      <c r="U347" s="59"/>
      <c r="V347" s="59"/>
      <c r="W347" s="58"/>
    </row>
    <row r="348" spans="1:23" ht="12" customHeight="1">
      <c r="A348" s="15"/>
      <c r="B348" s="13"/>
      <c r="C348" s="14"/>
      <c r="D348" s="14"/>
      <c r="E348" s="14"/>
      <c r="F348" s="41"/>
      <c r="G348" s="12"/>
      <c r="H348" s="41"/>
      <c r="I348" s="12"/>
      <c r="J348" s="37"/>
      <c r="K348" s="17"/>
      <c r="L348" s="33"/>
      <c r="M348" s="15"/>
      <c r="N348" s="31"/>
      <c r="O348" s="28"/>
      <c r="P348" s="16"/>
      <c r="Q348" s="14"/>
      <c r="R348" s="13"/>
      <c r="S348" s="14"/>
      <c r="T348" s="83"/>
      <c r="U348" s="59"/>
      <c r="V348" s="59"/>
      <c r="W348" s="58"/>
    </row>
    <row r="349" spans="1:23" ht="12" customHeight="1">
      <c r="A349" s="15"/>
      <c r="B349" s="13"/>
      <c r="C349" s="14"/>
      <c r="D349" s="14"/>
      <c r="E349" s="14"/>
      <c r="F349" s="41"/>
      <c r="G349" s="12"/>
      <c r="H349" s="41"/>
      <c r="I349" s="12"/>
      <c r="J349" s="37"/>
      <c r="K349" s="17"/>
      <c r="L349" s="33"/>
      <c r="M349" s="15"/>
      <c r="N349" s="31"/>
      <c r="O349" s="28"/>
      <c r="P349" s="16"/>
      <c r="Q349" s="14"/>
      <c r="R349" s="13"/>
      <c r="S349" s="14"/>
      <c r="T349" s="83"/>
      <c r="U349" s="59"/>
      <c r="V349" s="59"/>
      <c r="W349" s="58"/>
    </row>
    <row r="350" spans="1:23" ht="12" customHeight="1">
      <c r="A350" s="15"/>
      <c r="B350" s="13"/>
      <c r="C350" s="14"/>
      <c r="D350" s="14"/>
      <c r="E350" s="14"/>
      <c r="F350" s="41"/>
      <c r="G350" s="12"/>
      <c r="H350" s="41"/>
      <c r="I350" s="12"/>
      <c r="J350" s="37"/>
      <c r="K350" s="17"/>
      <c r="L350" s="33"/>
      <c r="M350" s="15"/>
      <c r="N350" s="31"/>
      <c r="O350" s="28"/>
      <c r="P350" s="16"/>
      <c r="Q350" s="14"/>
      <c r="R350" s="13"/>
      <c r="S350" s="14"/>
      <c r="T350" s="83"/>
      <c r="U350" s="59"/>
      <c r="V350" s="59"/>
      <c r="W350" s="58"/>
    </row>
    <row r="351" spans="1:23" ht="12" customHeight="1">
      <c r="A351" s="15"/>
      <c r="B351" s="13"/>
      <c r="C351" s="14"/>
      <c r="D351" s="14"/>
      <c r="E351" s="14"/>
      <c r="F351" s="41"/>
      <c r="G351" s="12"/>
      <c r="H351" s="41"/>
      <c r="I351" s="12"/>
      <c r="J351" s="37"/>
      <c r="K351" s="17"/>
      <c r="L351" s="33"/>
      <c r="M351" s="15"/>
      <c r="N351" s="31"/>
      <c r="O351" s="28"/>
      <c r="P351" s="16"/>
      <c r="Q351" s="14"/>
      <c r="R351" s="13"/>
      <c r="S351" s="14"/>
      <c r="T351" s="83"/>
      <c r="U351" s="59"/>
      <c r="V351" s="59"/>
      <c r="W351" s="58"/>
    </row>
    <row r="352" spans="1:23" ht="12" customHeight="1">
      <c r="A352" s="15"/>
      <c r="B352" s="13"/>
      <c r="C352" s="14"/>
      <c r="D352" s="14"/>
      <c r="E352" s="14"/>
      <c r="F352" s="41"/>
      <c r="G352" s="12"/>
      <c r="H352" s="41"/>
      <c r="I352" s="12"/>
      <c r="J352" s="37"/>
      <c r="K352" s="17"/>
      <c r="L352" s="33"/>
      <c r="M352" s="15"/>
      <c r="N352" s="31"/>
      <c r="O352" s="28"/>
      <c r="P352" s="16"/>
      <c r="Q352" s="14"/>
      <c r="R352" s="13"/>
      <c r="S352" s="14"/>
      <c r="T352" s="83"/>
      <c r="U352" s="59"/>
      <c r="V352" s="59"/>
      <c r="W352" s="58"/>
    </row>
    <row r="353" spans="1:23" ht="12" customHeight="1">
      <c r="A353" s="15"/>
      <c r="B353" s="13"/>
      <c r="C353" s="14"/>
      <c r="D353" s="14"/>
      <c r="E353" s="14"/>
      <c r="F353" s="41"/>
      <c r="G353" s="12"/>
      <c r="H353" s="41"/>
      <c r="I353" s="12"/>
      <c r="J353" s="37"/>
      <c r="K353" s="17"/>
      <c r="L353" s="33"/>
      <c r="M353" s="15"/>
      <c r="N353" s="31"/>
      <c r="O353" s="28"/>
      <c r="P353" s="16"/>
      <c r="Q353" s="14"/>
      <c r="R353" s="13"/>
      <c r="S353" s="14"/>
      <c r="T353" s="83"/>
      <c r="U353" s="59"/>
      <c r="V353" s="59"/>
      <c r="W353" s="58"/>
    </row>
    <row r="354" spans="1:23" ht="12" customHeight="1">
      <c r="A354" s="15"/>
      <c r="B354" s="13"/>
      <c r="C354" s="14"/>
      <c r="D354" s="14"/>
      <c r="E354" s="14"/>
      <c r="F354" s="41"/>
      <c r="G354" s="12"/>
      <c r="H354" s="41"/>
      <c r="I354" s="12"/>
      <c r="J354" s="37"/>
      <c r="K354" s="17"/>
      <c r="L354" s="33"/>
      <c r="M354" s="15"/>
      <c r="N354" s="31"/>
      <c r="O354" s="28"/>
      <c r="P354" s="16"/>
      <c r="Q354" s="14"/>
      <c r="R354" s="13"/>
      <c r="S354" s="14"/>
      <c r="T354" s="83"/>
      <c r="U354" s="59"/>
      <c r="V354" s="59"/>
      <c r="W354" s="58"/>
    </row>
    <row r="355" spans="1:23" ht="12" customHeight="1">
      <c r="A355" s="15"/>
      <c r="B355" s="13"/>
      <c r="C355" s="14"/>
      <c r="D355" s="14"/>
      <c r="E355" s="14"/>
      <c r="F355" s="41"/>
      <c r="G355" s="12"/>
      <c r="H355" s="41"/>
      <c r="I355" s="12"/>
      <c r="J355" s="37"/>
      <c r="K355" s="17"/>
      <c r="L355" s="33"/>
      <c r="M355" s="15"/>
      <c r="N355" s="31"/>
      <c r="O355" s="28"/>
      <c r="P355" s="16"/>
      <c r="Q355" s="14"/>
      <c r="R355" s="13"/>
      <c r="S355" s="14"/>
      <c r="T355" s="83"/>
      <c r="U355" s="59"/>
      <c r="V355" s="59"/>
      <c r="W355" s="58"/>
    </row>
    <row r="356" spans="1:23" ht="12" customHeight="1">
      <c r="A356" s="15"/>
      <c r="B356" s="13"/>
      <c r="C356" s="14"/>
      <c r="D356" s="14"/>
      <c r="E356" s="14"/>
      <c r="F356" s="41"/>
      <c r="G356" s="12"/>
      <c r="H356" s="41"/>
      <c r="I356" s="12"/>
      <c r="J356" s="37"/>
      <c r="K356" s="17"/>
      <c r="L356" s="33"/>
      <c r="M356" s="15"/>
      <c r="N356" s="31"/>
      <c r="O356" s="28"/>
      <c r="P356" s="16"/>
      <c r="Q356" s="14"/>
      <c r="R356" s="13"/>
      <c r="S356" s="14"/>
      <c r="T356" s="83"/>
      <c r="U356" s="59"/>
      <c r="V356" s="59"/>
      <c r="W356" s="58"/>
    </row>
    <row r="357" spans="1:23" ht="12" customHeight="1">
      <c r="A357" s="15"/>
      <c r="B357" s="13"/>
      <c r="C357" s="14"/>
      <c r="D357" s="14"/>
      <c r="E357" s="14"/>
      <c r="F357" s="41"/>
      <c r="G357" s="12"/>
      <c r="H357" s="41"/>
      <c r="I357" s="12"/>
      <c r="J357" s="37"/>
      <c r="K357" s="17"/>
      <c r="L357" s="33"/>
      <c r="M357" s="15"/>
      <c r="N357" s="31"/>
      <c r="O357" s="28"/>
      <c r="P357" s="16"/>
      <c r="Q357" s="14"/>
      <c r="R357" s="13"/>
      <c r="S357" s="14"/>
      <c r="T357" s="83"/>
      <c r="U357" s="59"/>
      <c r="V357" s="59"/>
      <c r="W357" s="58"/>
    </row>
    <row r="358" spans="1:23" ht="12" customHeight="1">
      <c r="A358" s="15"/>
      <c r="B358" s="13"/>
      <c r="C358" s="14"/>
      <c r="D358" s="14"/>
      <c r="E358" s="14"/>
      <c r="F358" s="41"/>
      <c r="G358" s="12"/>
      <c r="H358" s="41"/>
      <c r="I358" s="12"/>
      <c r="J358" s="37"/>
      <c r="K358" s="17"/>
      <c r="L358" s="33"/>
      <c r="M358" s="15"/>
      <c r="N358" s="31"/>
      <c r="O358" s="28"/>
      <c r="P358" s="16"/>
      <c r="Q358" s="14"/>
      <c r="R358" s="13"/>
      <c r="S358" s="14"/>
      <c r="T358" s="83"/>
      <c r="U358" s="59"/>
      <c r="V358" s="59"/>
      <c r="W358" s="58"/>
    </row>
    <row r="359" spans="1:23" ht="12" customHeight="1">
      <c r="A359" s="15"/>
      <c r="B359" s="13"/>
      <c r="C359" s="14"/>
      <c r="D359" s="14"/>
      <c r="E359" s="14"/>
      <c r="F359" s="41"/>
      <c r="G359" s="12"/>
      <c r="H359" s="41"/>
      <c r="I359" s="12"/>
      <c r="J359" s="37"/>
      <c r="K359" s="17"/>
      <c r="L359" s="33"/>
      <c r="M359" s="15"/>
      <c r="N359" s="31"/>
      <c r="O359" s="28"/>
      <c r="P359" s="16"/>
      <c r="Q359" s="14"/>
      <c r="R359" s="13"/>
      <c r="S359" s="14"/>
      <c r="T359" s="83"/>
      <c r="U359" s="59"/>
      <c r="V359" s="59"/>
      <c r="W359" s="58"/>
    </row>
    <row r="360" spans="1:23" ht="12" customHeight="1">
      <c r="A360" s="15"/>
      <c r="B360" s="13"/>
      <c r="C360" s="14"/>
      <c r="D360" s="14"/>
      <c r="E360" s="14"/>
      <c r="F360" s="41"/>
      <c r="G360" s="12"/>
      <c r="H360" s="41"/>
      <c r="I360" s="12"/>
      <c r="J360" s="37"/>
      <c r="K360" s="17"/>
      <c r="L360" s="33"/>
      <c r="M360" s="15"/>
      <c r="N360" s="31"/>
      <c r="O360" s="28"/>
      <c r="P360" s="16"/>
      <c r="Q360" s="14"/>
      <c r="R360" s="13"/>
      <c r="S360" s="14"/>
      <c r="T360" s="83"/>
      <c r="U360" s="59"/>
      <c r="V360" s="59"/>
      <c r="W360" s="58"/>
    </row>
    <row r="361" spans="1:23" ht="12" customHeight="1">
      <c r="A361" s="15"/>
      <c r="B361" s="13"/>
      <c r="C361" s="14"/>
      <c r="D361" s="14"/>
      <c r="E361" s="14"/>
      <c r="F361" s="41"/>
      <c r="G361" s="12"/>
      <c r="H361" s="41"/>
      <c r="I361" s="12"/>
      <c r="J361" s="37"/>
      <c r="K361" s="17"/>
      <c r="L361" s="33"/>
      <c r="M361" s="15"/>
      <c r="N361" s="31"/>
      <c r="O361" s="28"/>
      <c r="P361" s="16"/>
      <c r="Q361" s="14"/>
      <c r="R361" s="13"/>
      <c r="S361" s="14"/>
      <c r="T361" s="83"/>
      <c r="U361" s="59"/>
      <c r="V361" s="59"/>
      <c r="W361" s="58"/>
    </row>
    <row r="362" spans="1:23" ht="12" customHeight="1">
      <c r="A362" s="15"/>
      <c r="B362" s="13"/>
      <c r="C362" s="14"/>
      <c r="D362" s="14"/>
      <c r="E362" s="14"/>
      <c r="F362" s="41"/>
      <c r="G362" s="12"/>
      <c r="H362" s="41"/>
      <c r="I362" s="12"/>
      <c r="J362" s="37"/>
      <c r="K362" s="17"/>
      <c r="L362" s="33"/>
      <c r="M362" s="15"/>
      <c r="N362" s="31"/>
      <c r="O362" s="28"/>
      <c r="P362" s="16"/>
      <c r="Q362" s="14"/>
      <c r="R362" s="13"/>
      <c r="S362" s="14"/>
      <c r="T362" s="83"/>
      <c r="U362" s="59"/>
      <c r="V362" s="59"/>
      <c r="W362" s="58"/>
    </row>
    <row r="363" spans="1:23" ht="12" customHeight="1">
      <c r="A363" s="15"/>
      <c r="B363" s="13"/>
      <c r="C363" s="14"/>
      <c r="D363" s="14"/>
      <c r="E363" s="14"/>
      <c r="F363" s="41"/>
      <c r="G363" s="12"/>
      <c r="H363" s="41"/>
      <c r="I363" s="12"/>
      <c r="J363" s="37"/>
      <c r="K363" s="17"/>
      <c r="L363" s="33"/>
      <c r="M363" s="15"/>
      <c r="N363" s="31"/>
      <c r="O363" s="28"/>
      <c r="P363" s="16"/>
      <c r="Q363" s="14"/>
      <c r="R363" s="13"/>
      <c r="S363" s="14"/>
      <c r="T363" s="83"/>
      <c r="U363" s="59"/>
      <c r="V363" s="59"/>
      <c r="W363" s="58"/>
    </row>
    <row r="364" spans="1:23" ht="12" customHeight="1">
      <c r="A364" s="15"/>
      <c r="B364" s="13"/>
      <c r="C364" s="14"/>
      <c r="D364" s="14"/>
      <c r="E364" s="14"/>
      <c r="F364" s="41"/>
      <c r="G364" s="12"/>
      <c r="H364" s="41"/>
      <c r="I364" s="12"/>
      <c r="J364" s="37"/>
      <c r="K364" s="17"/>
      <c r="L364" s="33"/>
      <c r="M364" s="15"/>
      <c r="N364" s="31"/>
      <c r="O364" s="28"/>
      <c r="P364" s="16"/>
      <c r="Q364" s="14"/>
      <c r="R364" s="13"/>
      <c r="S364" s="14"/>
      <c r="T364" s="83"/>
      <c r="U364" s="59"/>
      <c r="V364" s="59"/>
      <c r="W364" s="58"/>
    </row>
    <row r="365" spans="1:23" ht="12" customHeight="1">
      <c r="A365" s="15"/>
      <c r="B365" s="13"/>
      <c r="C365" s="14"/>
      <c r="D365" s="14"/>
      <c r="E365" s="14"/>
      <c r="F365" s="41"/>
      <c r="G365" s="12"/>
      <c r="H365" s="41"/>
      <c r="I365" s="12"/>
      <c r="J365" s="37"/>
      <c r="K365" s="17"/>
      <c r="L365" s="33"/>
      <c r="M365" s="15"/>
      <c r="N365" s="31"/>
      <c r="O365" s="28"/>
      <c r="P365" s="16"/>
      <c r="Q365" s="14"/>
      <c r="R365" s="13"/>
      <c r="S365" s="14"/>
      <c r="T365" s="83"/>
      <c r="U365" s="59"/>
      <c r="V365" s="59"/>
      <c r="W365" s="58"/>
    </row>
    <row r="366" spans="1:23" ht="12" customHeight="1">
      <c r="A366" s="15"/>
      <c r="B366" s="13"/>
      <c r="C366" s="14"/>
      <c r="D366" s="14"/>
      <c r="E366" s="14"/>
      <c r="F366" s="41"/>
      <c r="G366" s="12"/>
      <c r="H366" s="41"/>
      <c r="I366" s="12"/>
      <c r="J366" s="37"/>
      <c r="K366" s="17"/>
      <c r="L366" s="33"/>
      <c r="M366" s="15"/>
      <c r="N366" s="31"/>
      <c r="O366" s="28"/>
      <c r="P366" s="16"/>
      <c r="Q366" s="14"/>
      <c r="R366" s="13"/>
      <c r="S366" s="14"/>
      <c r="T366" s="83"/>
      <c r="U366" s="59"/>
      <c r="V366" s="59"/>
      <c r="W366" s="58"/>
    </row>
    <row r="367" spans="1:23" ht="12" customHeight="1">
      <c r="A367" s="15"/>
      <c r="B367" s="13"/>
      <c r="C367" s="14"/>
      <c r="D367" s="14"/>
      <c r="E367" s="14"/>
      <c r="F367" s="41"/>
      <c r="G367" s="12"/>
      <c r="H367" s="41"/>
      <c r="I367" s="12"/>
      <c r="J367" s="37"/>
      <c r="K367" s="17"/>
      <c r="L367" s="33"/>
      <c r="M367" s="15"/>
      <c r="N367" s="31"/>
      <c r="O367" s="28"/>
      <c r="P367" s="16"/>
      <c r="Q367" s="14"/>
      <c r="R367" s="13"/>
      <c r="S367" s="14"/>
      <c r="T367" s="83"/>
      <c r="U367" s="59"/>
      <c r="V367" s="59"/>
      <c r="W367" s="58"/>
    </row>
    <row r="368" spans="1:23" ht="12" customHeight="1">
      <c r="A368" s="15"/>
      <c r="B368" s="13"/>
      <c r="C368" s="14"/>
      <c r="D368" s="14"/>
      <c r="E368" s="14"/>
      <c r="F368" s="41"/>
      <c r="G368" s="12"/>
      <c r="H368" s="41"/>
      <c r="I368" s="12"/>
      <c r="J368" s="37"/>
      <c r="K368" s="17"/>
      <c r="L368" s="33"/>
      <c r="M368" s="15"/>
      <c r="N368" s="31"/>
      <c r="O368" s="28"/>
      <c r="P368" s="16"/>
      <c r="Q368" s="14"/>
      <c r="R368" s="13"/>
      <c r="S368" s="14"/>
      <c r="T368" s="83"/>
      <c r="U368" s="59"/>
      <c r="V368" s="59"/>
      <c r="W368" s="58"/>
    </row>
    <row r="369" spans="1:23" ht="12" customHeight="1">
      <c r="A369" s="15"/>
      <c r="B369" s="13"/>
      <c r="C369" s="14"/>
      <c r="D369" s="14"/>
      <c r="E369" s="14"/>
      <c r="F369" s="41"/>
      <c r="G369" s="12"/>
      <c r="H369" s="41"/>
      <c r="I369" s="12"/>
      <c r="J369" s="37"/>
      <c r="K369" s="17"/>
      <c r="L369" s="33"/>
      <c r="M369" s="15"/>
      <c r="N369" s="31"/>
      <c r="O369" s="28"/>
      <c r="P369" s="16"/>
      <c r="Q369" s="14"/>
      <c r="R369" s="13"/>
      <c r="S369" s="14"/>
      <c r="T369" s="83"/>
      <c r="U369" s="59"/>
      <c r="V369" s="59"/>
      <c r="W369" s="58"/>
    </row>
    <row r="370" spans="1:23" ht="12" customHeight="1">
      <c r="A370" s="15"/>
      <c r="B370" s="13"/>
      <c r="C370" s="14"/>
      <c r="D370" s="14"/>
      <c r="E370" s="14"/>
      <c r="F370" s="41"/>
      <c r="G370" s="12"/>
      <c r="H370" s="41"/>
      <c r="I370" s="12"/>
      <c r="J370" s="37"/>
      <c r="K370" s="17"/>
      <c r="L370" s="33"/>
      <c r="M370" s="15"/>
      <c r="N370" s="31"/>
      <c r="O370" s="28"/>
      <c r="P370" s="16"/>
      <c r="Q370" s="14"/>
      <c r="R370" s="13"/>
      <c r="S370" s="14"/>
      <c r="T370" s="83"/>
      <c r="U370" s="59"/>
      <c r="V370" s="59"/>
      <c r="W370" s="58"/>
    </row>
    <row r="371" spans="1:23" ht="12" customHeight="1">
      <c r="A371" s="15"/>
      <c r="B371" s="13"/>
      <c r="C371" s="14"/>
      <c r="D371" s="14"/>
      <c r="E371" s="14"/>
      <c r="F371" s="41"/>
      <c r="G371" s="12"/>
      <c r="H371" s="41"/>
      <c r="I371" s="12"/>
      <c r="J371" s="37"/>
      <c r="K371" s="17"/>
      <c r="L371" s="33"/>
      <c r="M371" s="15"/>
      <c r="N371" s="31"/>
      <c r="O371" s="28"/>
      <c r="P371" s="16"/>
      <c r="Q371" s="14"/>
      <c r="R371" s="13"/>
      <c r="S371" s="14"/>
      <c r="T371" s="83"/>
      <c r="U371" s="59"/>
      <c r="V371" s="59"/>
      <c r="W371" s="58"/>
    </row>
    <row r="372" spans="1:23" ht="12" customHeight="1">
      <c r="A372" s="15"/>
      <c r="B372" s="13"/>
      <c r="C372" s="14"/>
      <c r="D372" s="14"/>
      <c r="E372" s="14"/>
      <c r="F372" s="41"/>
      <c r="G372" s="12"/>
      <c r="H372" s="41"/>
      <c r="I372" s="12"/>
      <c r="J372" s="37"/>
      <c r="K372" s="17"/>
      <c r="L372" s="33"/>
      <c r="M372" s="15"/>
      <c r="N372" s="31"/>
      <c r="O372" s="28"/>
      <c r="P372" s="16"/>
      <c r="Q372" s="14"/>
      <c r="R372" s="13"/>
      <c r="S372" s="14"/>
      <c r="T372" s="83"/>
      <c r="U372" s="59"/>
      <c r="V372" s="59"/>
      <c r="W372" s="58"/>
    </row>
    <row r="373" spans="1:23" ht="12" customHeight="1">
      <c r="A373" s="15"/>
      <c r="B373" s="13"/>
      <c r="C373" s="14"/>
      <c r="D373" s="14"/>
      <c r="E373" s="14"/>
      <c r="F373" s="41"/>
      <c r="G373" s="12"/>
      <c r="H373" s="41"/>
      <c r="I373" s="12"/>
      <c r="J373" s="37"/>
      <c r="K373" s="17"/>
      <c r="L373" s="33"/>
      <c r="M373" s="15"/>
      <c r="N373" s="31"/>
      <c r="O373" s="28"/>
      <c r="P373" s="16"/>
      <c r="Q373" s="14"/>
      <c r="R373" s="13"/>
      <c r="S373" s="14"/>
      <c r="T373" s="83"/>
      <c r="U373" s="59"/>
      <c r="V373" s="59"/>
      <c r="W373" s="58"/>
    </row>
    <row r="374" spans="1:23" ht="12" customHeight="1">
      <c r="A374" s="15"/>
      <c r="B374" s="13"/>
      <c r="C374" s="14"/>
      <c r="D374" s="14"/>
      <c r="E374" s="14"/>
      <c r="F374" s="41"/>
      <c r="G374" s="12"/>
      <c r="H374" s="41"/>
      <c r="I374" s="12"/>
      <c r="J374" s="37"/>
      <c r="K374" s="17"/>
      <c r="L374" s="33"/>
      <c r="M374" s="15"/>
      <c r="N374" s="31"/>
      <c r="O374" s="28"/>
      <c r="P374" s="16"/>
      <c r="Q374" s="14"/>
      <c r="R374" s="13"/>
      <c r="S374" s="14"/>
      <c r="T374" s="83"/>
      <c r="U374" s="59"/>
      <c r="V374" s="59"/>
      <c r="W374" s="58"/>
    </row>
    <row r="375" spans="1:23" ht="12" customHeight="1">
      <c r="A375" s="15"/>
      <c r="B375" s="13"/>
      <c r="C375" s="14"/>
      <c r="D375" s="14"/>
      <c r="E375" s="14"/>
      <c r="F375" s="41"/>
      <c r="G375" s="12"/>
      <c r="H375" s="41"/>
      <c r="I375" s="12"/>
      <c r="J375" s="37"/>
      <c r="K375" s="17"/>
      <c r="L375" s="33"/>
      <c r="M375" s="15"/>
      <c r="N375" s="31"/>
      <c r="O375" s="28"/>
      <c r="P375" s="16"/>
      <c r="Q375" s="14"/>
      <c r="R375" s="13"/>
      <c r="S375" s="14"/>
      <c r="T375" s="83"/>
      <c r="U375" s="59"/>
      <c r="V375" s="59"/>
      <c r="W375" s="58"/>
    </row>
    <row r="376" spans="1:23" ht="12" customHeight="1">
      <c r="A376" s="15"/>
      <c r="B376" s="13"/>
      <c r="C376" s="14"/>
      <c r="D376" s="14"/>
      <c r="E376" s="14"/>
      <c r="F376" s="41"/>
      <c r="G376" s="12"/>
      <c r="H376" s="41"/>
      <c r="I376" s="12"/>
      <c r="J376" s="37"/>
      <c r="K376" s="17"/>
      <c r="L376" s="33"/>
      <c r="M376" s="15"/>
      <c r="N376" s="31"/>
      <c r="O376" s="28"/>
      <c r="P376" s="16"/>
      <c r="Q376" s="14"/>
      <c r="R376" s="13"/>
      <c r="S376" s="14"/>
      <c r="T376" s="83"/>
      <c r="U376" s="59"/>
      <c r="V376" s="59"/>
      <c r="W376" s="58"/>
    </row>
    <row r="377" spans="1:23" ht="12" customHeight="1">
      <c r="A377" s="15"/>
      <c r="B377" s="13"/>
      <c r="C377" s="14"/>
      <c r="D377" s="14"/>
      <c r="E377" s="14"/>
      <c r="F377" s="41"/>
      <c r="G377" s="12"/>
      <c r="H377" s="41"/>
      <c r="I377" s="12"/>
      <c r="J377" s="37"/>
      <c r="K377" s="17"/>
      <c r="L377" s="33"/>
      <c r="M377" s="15"/>
      <c r="N377" s="31"/>
      <c r="O377" s="28"/>
      <c r="P377" s="16"/>
      <c r="Q377" s="14"/>
      <c r="R377" s="13"/>
      <c r="S377" s="14"/>
      <c r="T377" s="83"/>
      <c r="U377" s="59"/>
      <c r="V377" s="59"/>
      <c r="W377" s="58"/>
    </row>
    <row r="378" spans="1:23" ht="12" customHeight="1">
      <c r="A378" s="15"/>
      <c r="B378" s="13"/>
      <c r="C378" s="14"/>
      <c r="D378" s="14"/>
      <c r="E378" s="14"/>
      <c r="F378" s="41"/>
      <c r="G378" s="12"/>
      <c r="H378" s="41"/>
      <c r="I378" s="12"/>
      <c r="J378" s="37"/>
      <c r="K378" s="17"/>
      <c r="L378" s="33"/>
      <c r="M378" s="15"/>
      <c r="N378" s="31"/>
      <c r="O378" s="28"/>
      <c r="P378" s="16"/>
      <c r="Q378" s="14"/>
      <c r="R378" s="13"/>
      <c r="S378" s="14"/>
      <c r="T378" s="83"/>
      <c r="U378" s="59"/>
      <c r="V378" s="59"/>
      <c r="W378" s="58"/>
    </row>
    <row r="379" spans="1:23" ht="12" customHeight="1">
      <c r="A379" s="15"/>
      <c r="B379" s="13"/>
      <c r="C379" s="14"/>
      <c r="D379" s="14"/>
      <c r="E379" s="14"/>
      <c r="F379" s="41"/>
      <c r="G379" s="12"/>
      <c r="H379" s="41"/>
      <c r="I379" s="12"/>
      <c r="J379" s="37"/>
      <c r="K379" s="17"/>
      <c r="L379" s="33"/>
      <c r="M379" s="15"/>
      <c r="N379" s="31"/>
      <c r="O379" s="28"/>
      <c r="P379" s="16"/>
      <c r="Q379" s="14"/>
      <c r="R379" s="13"/>
      <c r="S379" s="14"/>
      <c r="T379" s="83"/>
      <c r="U379" s="59"/>
      <c r="V379" s="59"/>
      <c r="W379" s="58"/>
    </row>
    <row r="380" spans="1:23" ht="12" customHeight="1">
      <c r="A380" s="15"/>
      <c r="B380" s="13"/>
      <c r="C380" s="14"/>
      <c r="D380" s="14"/>
      <c r="E380" s="14"/>
      <c r="F380" s="41"/>
      <c r="G380" s="12"/>
      <c r="H380" s="41"/>
      <c r="I380" s="12"/>
      <c r="J380" s="37"/>
      <c r="K380" s="17"/>
      <c r="L380" s="33"/>
      <c r="M380" s="15"/>
      <c r="N380" s="31"/>
      <c r="O380" s="28"/>
      <c r="P380" s="16"/>
      <c r="Q380" s="14"/>
      <c r="R380" s="13"/>
      <c r="S380" s="14"/>
      <c r="T380" s="83"/>
      <c r="U380" s="59"/>
      <c r="V380" s="59"/>
      <c r="W380" s="58"/>
    </row>
    <row r="381" spans="1:23" ht="12" customHeight="1">
      <c r="A381" s="15"/>
      <c r="B381" s="13"/>
      <c r="C381" s="14"/>
      <c r="D381" s="14"/>
      <c r="E381" s="14"/>
      <c r="F381" s="41"/>
      <c r="G381" s="12"/>
      <c r="H381" s="41"/>
      <c r="I381" s="12"/>
      <c r="J381" s="37"/>
      <c r="K381" s="17"/>
      <c r="L381" s="33"/>
      <c r="M381" s="15"/>
      <c r="N381" s="31"/>
      <c r="O381" s="28"/>
      <c r="P381" s="16"/>
      <c r="Q381" s="14"/>
      <c r="R381" s="13"/>
      <c r="S381" s="14"/>
      <c r="T381" s="83"/>
      <c r="U381" s="59"/>
      <c r="V381" s="59"/>
      <c r="W381" s="58"/>
    </row>
    <row r="382" spans="1:23" ht="12" customHeight="1">
      <c r="A382" s="15"/>
      <c r="B382" s="13"/>
      <c r="C382" s="14"/>
      <c r="D382" s="14"/>
      <c r="E382" s="14"/>
      <c r="F382" s="41"/>
      <c r="G382" s="12"/>
      <c r="H382" s="41"/>
      <c r="I382" s="12"/>
      <c r="J382" s="37"/>
      <c r="K382" s="17"/>
      <c r="L382" s="33"/>
      <c r="M382" s="15"/>
      <c r="N382" s="31"/>
      <c r="O382" s="28"/>
      <c r="P382" s="16"/>
      <c r="Q382" s="14"/>
      <c r="R382" s="13"/>
      <c r="S382" s="14"/>
      <c r="T382" s="83"/>
      <c r="U382" s="59"/>
      <c r="V382" s="59"/>
      <c r="W382" s="58"/>
    </row>
    <row r="383" spans="1:23" ht="12" customHeight="1">
      <c r="A383" s="15"/>
      <c r="B383" s="13"/>
      <c r="C383" s="14"/>
      <c r="D383" s="14"/>
      <c r="E383" s="14"/>
      <c r="F383" s="41"/>
      <c r="G383" s="12"/>
      <c r="H383" s="41"/>
      <c r="I383" s="12"/>
      <c r="J383" s="37"/>
      <c r="K383" s="17"/>
      <c r="L383" s="33"/>
      <c r="M383" s="15"/>
      <c r="N383" s="31"/>
      <c r="O383" s="28"/>
      <c r="P383" s="16"/>
      <c r="Q383" s="14"/>
      <c r="R383" s="13"/>
      <c r="S383" s="14"/>
      <c r="T383" s="83"/>
      <c r="U383" s="59"/>
      <c r="V383" s="59"/>
      <c r="W383" s="58"/>
    </row>
    <row r="384" spans="1:23" ht="12" customHeight="1">
      <c r="A384" s="15"/>
      <c r="B384" s="13"/>
      <c r="C384" s="14"/>
      <c r="D384" s="14"/>
      <c r="E384" s="14"/>
      <c r="F384" s="41"/>
      <c r="G384" s="12"/>
      <c r="H384" s="41"/>
      <c r="I384" s="12"/>
      <c r="J384" s="37"/>
      <c r="K384" s="17"/>
      <c r="L384" s="33"/>
      <c r="M384" s="15"/>
      <c r="N384" s="31"/>
      <c r="O384" s="28"/>
      <c r="P384" s="16"/>
      <c r="Q384" s="14"/>
      <c r="R384" s="13"/>
      <c r="S384" s="14"/>
      <c r="T384" s="83"/>
      <c r="U384" s="59"/>
      <c r="V384" s="59"/>
      <c r="W384" s="58"/>
    </row>
    <row r="385" spans="1:23" ht="12" customHeight="1">
      <c r="A385" s="15"/>
      <c r="B385" s="13"/>
      <c r="C385" s="14"/>
      <c r="D385" s="14"/>
      <c r="E385" s="14"/>
      <c r="F385" s="41"/>
      <c r="G385" s="12"/>
      <c r="H385" s="41"/>
      <c r="I385" s="12"/>
      <c r="J385" s="37"/>
      <c r="K385" s="17"/>
      <c r="L385" s="33"/>
      <c r="M385" s="15"/>
      <c r="N385" s="31"/>
      <c r="O385" s="28"/>
      <c r="P385" s="16"/>
      <c r="Q385" s="14"/>
      <c r="R385" s="13"/>
      <c r="S385" s="14"/>
      <c r="T385" s="83"/>
      <c r="U385" s="59"/>
      <c r="V385" s="59"/>
      <c r="W385" s="58"/>
    </row>
    <row r="386" spans="1:23" ht="12" customHeight="1">
      <c r="A386" s="15"/>
      <c r="B386" s="13"/>
      <c r="C386" s="14"/>
      <c r="D386" s="14"/>
      <c r="E386" s="14"/>
      <c r="F386" s="41"/>
      <c r="G386" s="12"/>
      <c r="H386" s="41"/>
      <c r="I386" s="12"/>
      <c r="J386" s="37"/>
      <c r="K386" s="17"/>
      <c r="L386" s="33"/>
      <c r="M386" s="15"/>
      <c r="N386" s="31"/>
      <c r="O386" s="28"/>
      <c r="P386" s="16"/>
      <c r="Q386" s="14"/>
      <c r="R386" s="13"/>
      <c r="S386" s="14"/>
      <c r="T386" s="83"/>
      <c r="U386" s="59"/>
      <c r="V386" s="59"/>
      <c r="W386" s="58"/>
    </row>
    <row r="387" spans="1:23" ht="12" customHeight="1">
      <c r="A387" s="15"/>
      <c r="B387" s="13"/>
      <c r="C387" s="14"/>
      <c r="D387" s="14"/>
      <c r="E387" s="14"/>
      <c r="F387" s="41"/>
      <c r="G387" s="12"/>
      <c r="H387" s="41"/>
      <c r="I387" s="12"/>
      <c r="J387" s="37"/>
      <c r="K387" s="17"/>
      <c r="L387" s="33"/>
      <c r="M387" s="15"/>
      <c r="N387" s="31"/>
      <c r="O387" s="28"/>
      <c r="P387" s="16"/>
      <c r="Q387" s="14"/>
      <c r="R387" s="13"/>
      <c r="S387" s="14"/>
      <c r="T387" s="83"/>
      <c r="U387" s="59"/>
      <c r="V387" s="59"/>
      <c r="W387" s="58"/>
    </row>
    <row r="388" spans="1:23" ht="12" customHeight="1">
      <c r="A388" s="15"/>
      <c r="B388" s="13"/>
      <c r="C388" s="14"/>
      <c r="D388" s="14"/>
      <c r="E388" s="14"/>
      <c r="F388" s="41"/>
      <c r="G388" s="12"/>
      <c r="H388" s="41"/>
      <c r="I388" s="12"/>
      <c r="J388" s="37"/>
      <c r="K388" s="17"/>
      <c r="L388" s="33"/>
      <c r="M388" s="15"/>
      <c r="N388" s="31"/>
      <c r="O388" s="28"/>
      <c r="P388" s="16"/>
      <c r="Q388" s="14"/>
      <c r="R388" s="13"/>
      <c r="S388" s="14"/>
      <c r="T388" s="83"/>
      <c r="U388" s="59"/>
      <c r="V388" s="59"/>
      <c r="W388" s="58"/>
    </row>
    <row r="389" spans="1:23" ht="12" customHeight="1">
      <c r="A389" s="15"/>
      <c r="B389" s="13"/>
      <c r="C389" s="14"/>
      <c r="D389" s="14"/>
      <c r="E389" s="14"/>
      <c r="F389" s="41"/>
      <c r="G389" s="12"/>
      <c r="H389" s="41"/>
      <c r="I389" s="12"/>
      <c r="J389" s="37"/>
      <c r="K389" s="17"/>
      <c r="L389" s="33"/>
      <c r="M389" s="15"/>
      <c r="N389" s="31"/>
      <c r="O389" s="28"/>
      <c r="P389" s="16"/>
      <c r="Q389" s="14"/>
      <c r="R389" s="13"/>
      <c r="S389" s="14"/>
      <c r="T389" s="83"/>
      <c r="U389" s="59"/>
      <c r="V389" s="59"/>
      <c r="W389" s="58"/>
    </row>
    <row r="390" spans="1:23" ht="12" customHeight="1">
      <c r="A390" s="15"/>
      <c r="B390" s="13"/>
      <c r="C390" s="14"/>
      <c r="D390" s="14"/>
      <c r="E390" s="14"/>
      <c r="F390" s="41"/>
      <c r="G390" s="12"/>
      <c r="H390" s="41"/>
      <c r="I390" s="12"/>
      <c r="J390" s="37"/>
      <c r="K390" s="17"/>
      <c r="L390" s="33"/>
      <c r="M390" s="15"/>
      <c r="N390" s="31"/>
      <c r="O390" s="28"/>
      <c r="P390" s="16"/>
      <c r="Q390" s="14"/>
      <c r="R390" s="13"/>
      <c r="S390" s="14"/>
      <c r="T390" s="83"/>
      <c r="U390" s="59"/>
      <c r="V390" s="59"/>
      <c r="W390" s="58"/>
    </row>
    <row r="391" spans="1:23" ht="12" customHeight="1">
      <c r="A391" s="15"/>
      <c r="B391" s="13"/>
      <c r="C391" s="14"/>
      <c r="D391" s="14"/>
      <c r="E391" s="14"/>
      <c r="F391" s="41"/>
      <c r="G391" s="12"/>
      <c r="H391" s="41"/>
      <c r="I391" s="12"/>
      <c r="J391" s="37"/>
      <c r="K391" s="17"/>
      <c r="L391" s="33"/>
      <c r="M391" s="15"/>
      <c r="N391" s="31"/>
      <c r="O391" s="28"/>
      <c r="P391" s="16"/>
      <c r="Q391" s="14"/>
      <c r="R391" s="13"/>
      <c r="S391" s="14"/>
      <c r="T391" s="83"/>
      <c r="U391" s="59"/>
      <c r="V391" s="59"/>
      <c r="W391" s="58"/>
    </row>
    <row r="392" spans="1:23" ht="12" customHeight="1">
      <c r="A392" s="15"/>
      <c r="B392" s="13"/>
      <c r="C392" s="14"/>
      <c r="D392" s="14"/>
      <c r="E392" s="14"/>
      <c r="F392" s="41"/>
      <c r="G392" s="12"/>
      <c r="H392" s="41"/>
      <c r="I392" s="12"/>
      <c r="J392" s="37"/>
      <c r="K392" s="17"/>
      <c r="L392" s="33"/>
      <c r="M392" s="15"/>
      <c r="N392" s="31"/>
      <c r="O392" s="28"/>
      <c r="P392" s="16"/>
      <c r="Q392" s="14"/>
      <c r="R392" s="13"/>
      <c r="S392" s="14"/>
      <c r="T392" s="83"/>
      <c r="U392" s="59"/>
      <c r="V392" s="59"/>
      <c r="W392" s="58"/>
    </row>
    <row r="393" spans="1:23" ht="12" customHeight="1">
      <c r="A393" s="15"/>
      <c r="B393" s="13"/>
      <c r="C393" s="14"/>
      <c r="D393" s="14"/>
      <c r="E393" s="14"/>
      <c r="F393" s="41"/>
      <c r="G393" s="12"/>
      <c r="H393" s="41"/>
      <c r="I393" s="12"/>
      <c r="J393" s="37"/>
      <c r="K393" s="17"/>
      <c r="L393" s="33"/>
      <c r="M393" s="15"/>
      <c r="N393" s="31"/>
      <c r="O393" s="28"/>
      <c r="P393" s="16"/>
      <c r="Q393" s="14"/>
      <c r="R393" s="13"/>
      <c r="S393" s="14"/>
      <c r="T393" s="83"/>
      <c r="U393" s="59"/>
      <c r="V393" s="59"/>
      <c r="W393" s="58"/>
    </row>
    <row r="394" spans="1:23" ht="12" customHeight="1">
      <c r="A394" s="15"/>
      <c r="B394" s="13"/>
      <c r="C394" s="14"/>
      <c r="D394" s="14"/>
      <c r="E394" s="14"/>
      <c r="F394" s="41"/>
      <c r="G394" s="12"/>
      <c r="H394" s="41"/>
      <c r="I394" s="12"/>
      <c r="J394" s="37"/>
      <c r="K394" s="17"/>
      <c r="L394" s="33"/>
      <c r="M394" s="15"/>
      <c r="N394" s="31"/>
      <c r="O394" s="28"/>
      <c r="P394" s="16"/>
      <c r="Q394" s="14"/>
      <c r="R394" s="13"/>
      <c r="S394" s="14"/>
      <c r="T394" s="83"/>
      <c r="U394" s="59"/>
      <c r="V394" s="59"/>
      <c r="W394" s="58"/>
    </row>
    <row r="395" spans="1:23" ht="12" customHeight="1">
      <c r="A395" s="15"/>
      <c r="B395" s="13"/>
      <c r="C395" s="14"/>
      <c r="D395" s="14"/>
      <c r="E395" s="14"/>
      <c r="F395" s="41"/>
      <c r="G395" s="12"/>
      <c r="H395" s="41"/>
      <c r="I395" s="12"/>
      <c r="J395" s="37"/>
      <c r="K395" s="17"/>
      <c r="L395" s="33"/>
      <c r="M395" s="15"/>
      <c r="N395" s="31"/>
      <c r="O395" s="28"/>
      <c r="P395" s="16"/>
      <c r="Q395" s="14"/>
      <c r="R395" s="13"/>
      <c r="S395" s="14"/>
      <c r="T395" s="83"/>
      <c r="U395" s="59"/>
      <c r="V395" s="59"/>
      <c r="W395" s="58"/>
    </row>
    <row r="396" spans="1:23" ht="12" customHeight="1">
      <c r="A396" s="15"/>
      <c r="B396" s="13"/>
      <c r="C396" s="14"/>
      <c r="D396" s="14"/>
      <c r="E396" s="14"/>
      <c r="F396" s="41"/>
      <c r="G396" s="12"/>
      <c r="H396" s="41"/>
      <c r="I396" s="12"/>
      <c r="J396" s="37"/>
      <c r="K396" s="17"/>
      <c r="L396" s="33"/>
      <c r="M396" s="15"/>
      <c r="N396" s="31"/>
      <c r="O396" s="28"/>
      <c r="P396" s="16"/>
      <c r="Q396" s="14"/>
      <c r="R396" s="13"/>
      <c r="S396" s="14"/>
      <c r="T396" s="83"/>
      <c r="U396" s="59"/>
      <c r="V396" s="59"/>
      <c r="W396" s="58"/>
    </row>
    <row r="397" spans="1:23" ht="12" customHeight="1">
      <c r="A397" s="15"/>
      <c r="B397" s="13"/>
      <c r="C397" s="14"/>
      <c r="D397" s="14"/>
      <c r="E397" s="14"/>
      <c r="F397" s="41"/>
      <c r="G397" s="12"/>
      <c r="H397" s="41"/>
      <c r="I397" s="12"/>
      <c r="J397" s="37"/>
      <c r="K397" s="17"/>
      <c r="L397" s="33"/>
      <c r="M397" s="15"/>
      <c r="N397" s="31"/>
      <c r="O397" s="28"/>
      <c r="P397" s="16"/>
      <c r="Q397" s="14"/>
      <c r="R397" s="13"/>
      <c r="S397" s="14"/>
      <c r="T397" s="83"/>
      <c r="U397" s="59"/>
      <c r="V397" s="59"/>
      <c r="W397" s="58"/>
    </row>
    <row r="398" spans="1:23" ht="12" customHeight="1">
      <c r="A398" s="15"/>
      <c r="B398" s="13"/>
      <c r="C398" s="14"/>
      <c r="D398" s="14"/>
      <c r="E398" s="14"/>
      <c r="F398" s="41"/>
      <c r="G398" s="12"/>
      <c r="H398" s="41"/>
      <c r="I398" s="12"/>
      <c r="J398" s="37"/>
      <c r="K398" s="17"/>
      <c r="L398" s="33"/>
      <c r="M398" s="15"/>
      <c r="N398" s="31"/>
      <c r="O398" s="28"/>
      <c r="P398" s="16"/>
      <c r="Q398" s="14"/>
      <c r="R398" s="13"/>
      <c r="S398" s="14"/>
      <c r="T398" s="83"/>
      <c r="U398" s="59"/>
      <c r="V398" s="59"/>
      <c r="W398" s="58"/>
    </row>
    <row r="399" spans="1:23" ht="12" customHeight="1">
      <c r="A399" s="15"/>
      <c r="B399" s="13"/>
      <c r="C399" s="14"/>
      <c r="D399" s="14"/>
      <c r="E399" s="14"/>
      <c r="F399" s="41"/>
      <c r="G399" s="12"/>
      <c r="H399" s="41"/>
      <c r="I399" s="12"/>
      <c r="J399" s="37"/>
      <c r="K399" s="17"/>
      <c r="L399" s="33"/>
      <c r="M399" s="15"/>
      <c r="N399" s="31"/>
      <c r="O399" s="28"/>
      <c r="P399" s="16"/>
      <c r="Q399" s="14"/>
      <c r="R399" s="13"/>
      <c r="S399" s="14"/>
      <c r="T399" s="83"/>
      <c r="U399" s="59"/>
      <c r="V399" s="59"/>
      <c r="W399" s="58"/>
    </row>
    <row r="400" spans="1:23" ht="12" customHeight="1">
      <c r="A400" s="15"/>
      <c r="B400" s="13"/>
      <c r="C400" s="14"/>
      <c r="D400" s="14"/>
      <c r="E400" s="14"/>
      <c r="F400" s="41"/>
      <c r="G400" s="12"/>
      <c r="H400" s="41"/>
      <c r="I400" s="12"/>
      <c r="J400" s="37"/>
      <c r="K400" s="17"/>
      <c r="L400" s="33"/>
      <c r="M400" s="15"/>
      <c r="N400" s="31"/>
      <c r="O400" s="28"/>
      <c r="P400" s="16"/>
      <c r="Q400" s="14"/>
      <c r="R400" s="13"/>
      <c r="S400" s="14"/>
      <c r="T400" s="83"/>
      <c r="U400" s="59"/>
      <c r="V400" s="59"/>
      <c r="W400" s="58"/>
    </row>
    <row r="401" spans="1:23" ht="12" customHeight="1">
      <c r="A401" s="15"/>
      <c r="B401" s="13"/>
      <c r="C401" s="14"/>
      <c r="D401" s="14"/>
      <c r="E401" s="14"/>
      <c r="F401" s="41"/>
      <c r="G401" s="12"/>
      <c r="H401" s="41"/>
      <c r="I401" s="12"/>
      <c r="J401" s="37"/>
      <c r="K401" s="17"/>
      <c r="L401" s="33"/>
      <c r="M401" s="15"/>
      <c r="N401" s="31"/>
      <c r="O401" s="28"/>
      <c r="P401" s="16"/>
      <c r="Q401" s="14"/>
      <c r="R401" s="13"/>
      <c r="S401" s="14"/>
      <c r="T401" s="83"/>
      <c r="U401" s="59"/>
      <c r="V401" s="59"/>
      <c r="W401" s="58"/>
    </row>
    <row r="402" spans="1:23" ht="12" customHeight="1">
      <c r="A402" s="15"/>
      <c r="B402" s="13"/>
      <c r="C402" s="14"/>
      <c r="D402" s="14"/>
      <c r="E402" s="14"/>
      <c r="F402" s="41"/>
      <c r="G402" s="12"/>
      <c r="H402" s="41"/>
      <c r="I402" s="12"/>
      <c r="J402" s="37"/>
      <c r="K402" s="17"/>
      <c r="L402" s="33"/>
      <c r="M402" s="15"/>
      <c r="N402" s="31"/>
      <c r="O402" s="28"/>
      <c r="P402" s="16"/>
      <c r="Q402" s="14"/>
      <c r="R402" s="13"/>
      <c r="S402" s="14"/>
      <c r="T402" s="83"/>
      <c r="U402" s="59"/>
      <c r="V402" s="59"/>
      <c r="W402" s="58"/>
    </row>
    <row r="403" spans="1:23" ht="12" customHeight="1">
      <c r="A403" s="15"/>
      <c r="B403" s="13"/>
      <c r="C403" s="14"/>
      <c r="D403" s="14"/>
      <c r="E403" s="14"/>
      <c r="F403" s="41"/>
      <c r="G403" s="12"/>
      <c r="H403" s="41"/>
      <c r="I403" s="12"/>
      <c r="J403" s="37"/>
      <c r="K403" s="17"/>
      <c r="L403" s="33"/>
      <c r="M403" s="15"/>
      <c r="N403" s="31"/>
      <c r="O403" s="28"/>
      <c r="P403" s="16"/>
      <c r="Q403" s="14"/>
      <c r="R403" s="13"/>
      <c r="S403" s="14"/>
      <c r="T403" s="83"/>
      <c r="U403" s="59"/>
      <c r="V403" s="59"/>
      <c r="W403" s="58"/>
    </row>
    <row r="404" spans="1:23" ht="12" customHeight="1">
      <c r="A404" s="15"/>
      <c r="B404" s="13"/>
      <c r="C404" s="14"/>
      <c r="D404" s="14"/>
      <c r="E404" s="14"/>
      <c r="F404" s="41"/>
      <c r="G404" s="12"/>
      <c r="H404" s="41"/>
      <c r="I404" s="12"/>
      <c r="J404" s="37"/>
      <c r="K404" s="17"/>
      <c r="L404" s="33"/>
      <c r="M404" s="15"/>
      <c r="N404" s="31"/>
      <c r="O404" s="28"/>
      <c r="P404" s="16"/>
      <c r="Q404" s="14"/>
      <c r="R404" s="13"/>
      <c r="S404" s="14"/>
      <c r="T404" s="83"/>
      <c r="U404" s="59"/>
      <c r="V404" s="59"/>
      <c r="W404" s="58"/>
    </row>
    <row r="405" spans="1:23" ht="12" customHeight="1">
      <c r="A405" s="15"/>
      <c r="B405" s="13"/>
      <c r="C405" s="14"/>
      <c r="D405" s="14"/>
      <c r="E405" s="14"/>
      <c r="F405" s="41"/>
      <c r="G405" s="12"/>
      <c r="H405" s="41"/>
      <c r="I405" s="12"/>
      <c r="J405" s="37"/>
      <c r="K405" s="17"/>
      <c r="L405" s="33"/>
      <c r="M405" s="15"/>
      <c r="N405" s="31"/>
      <c r="O405" s="28"/>
      <c r="P405" s="16"/>
      <c r="Q405" s="14"/>
      <c r="R405" s="13"/>
      <c r="S405" s="14"/>
      <c r="T405" s="83"/>
      <c r="U405" s="59"/>
      <c r="V405" s="59"/>
      <c r="W405" s="58"/>
    </row>
    <row r="406" spans="1:23" ht="12" customHeight="1">
      <c r="A406" s="15"/>
      <c r="B406" s="13"/>
      <c r="C406" s="14"/>
      <c r="D406" s="14"/>
      <c r="E406" s="14"/>
      <c r="F406" s="41"/>
      <c r="G406" s="12"/>
      <c r="H406" s="41"/>
      <c r="I406" s="12"/>
      <c r="J406" s="37"/>
      <c r="K406" s="17"/>
      <c r="L406" s="33"/>
      <c r="M406" s="15"/>
      <c r="N406" s="31"/>
      <c r="O406" s="28"/>
      <c r="P406" s="16"/>
      <c r="Q406" s="14"/>
      <c r="R406" s="13"/>
      <c r="S406" s="14"/>
      <c r="T406" s="83"/>
      <c r="U406" s="59"/>
      <c r="V406" s="59"/>
      <c r="W406" s="58"/>
    </row>
    <row r="407" spans="1:23" ht="12" customHeight="1">
      <c r="A407" s="15"/>
      <c r="B407" s="13"/>
      <c r="C407" s="14"/>
      <c r="D407" s="14"/>
      <c r="E407" s="14"/>
      <c r="F407" s="41"/>
      <c r="G407" s="12"/>
      <c r="H407" s="41"/>
      <c r="I407" s="12"/>
      <c r="J407" s="37"/>
      <c r="K407" s="17"/>
      <c r="L407" s="33"/>
      <c r="M407" s="15"/>
      <c r="N407" s="31"/>
      <c r="O407" s="28"/>
      <c r="P407" s="16"/>
      <c r="Q407" s="14"/>
      <c r="R407" s="13"/>
      <c r="S407" s="14"/>
      <c r="T407" s="83"/>
      <c r="U407" s="59"/>
      <c r="V407" s="59"/>
      <c r="W407" s="58"/>
    </row>
    <row r="408" spans="1:23" ht="12" customHeight="1">
      <c r="A408" s="15"/>
      <c r="B408" s="13"/>
      <c r="C408" s="14"/>
      <c r="D408" s="14"/>
      <c r="E408" s="14"/>
      <c r="F408" s="41"/>
      <c r="G408" s="12"/>
      <c r="H408" s="41"/>
      <c r="I408" s="12"/>
      <c r="J408" s="37"/>
      <c r="K408" s="17"/>
      <c r="L408" s="33"/>
      <c r="M408" s="15"/>
      <c r="N408" s="31"/>
      <c r="O408" s="28"/>
      <c r="P408" s="16"/>
      <c r="Q408" s="14"/>
      <c r="R408" s="13"/>
      <c r="S408" s="14"/>
      <c r="T408" s="83"/>
      <c r="U408" s="59"/>
      <c r="V408" s="59"/>
      <c r="W408" s="58"/>
    </row>
    <row r="409" spans="1:23" ht="12" customHeight="1">
      <c r="A409" s="15"/>
      <c r="B409" s="13"/>
      <c r="C409" s="14"/>
      <c r="D409" s="14"/>
      <c r="E409" s="14"/>
      <c r="F409" s="41"/>
      <c r="G409" s="12"/>
      <c r="H409" s="41"/>
      <c r="I409" s="12"/>
      <c r="J409" s="37"/>
      <c r="K409" s="17"/>
      <c r="L409" s="33"/>
      <c r="M409" s="15"/>
      <c r="N409" s="31"/>
      <c r="O409" s="28"/>
      <c r="P409" s="16"/>
      <c r="Q409" s="14"/>
      <c r="R409" s="13"/>
      <c r="S409" s="14"/>
      <c r="T409" s="83"/>
      <c r="U409" s="59"/>
      <c r="V409" s="59"/>
      <c r="W409" s="58"/>
    </row>
    <row r="410" spans="1:23" ht="12" customHeight="1">
      <c r="A410" s="15"/>
      <c r="B410" s="13"/>
      <c r="C410" s="14"/>
      <c r="D410" s="14"/>
      <c r="E410" s="14"/>
      <c r="F410" s="41"/>
      <c r="G410" s="12"/>
      <c r="H410" s="41"/>
      <c r="I410" s="12"/>
      <c r="J410" s="37"/>
      <c r="K410" s="17"/>
      <c r="L410" s="33"/>
      <c r="M410" s="15"/>
      <c r="N410" s="31"/>
      <c r="O410" s="28"/>
      <c r="P410" s="16"/>
      <c r="Q410" s="14"/>
      <c r="R410" s="13"/>
      <c r="S410" s="14"/>
      <c r="T410" s="83"/>
      <c r="U410" s="59"/>
      <c r="V410" s="59"/>
      <c r="W410" s="58"/>
    </row>
    <row r="411" spans="1:23" ht="12" customHeight="1">
      <c r="A411" s="15"/>
      <c r="B411" s="13"/>
      <c r="C411" s="14"/>
      <c r="D411" s="14"/>
      <c r="E411" s="14"/>
      <c r="F411" s="41"/>
      <c r="G411" s="12"/>
      <c r="H411" s="41"/>
      <c r="I411" s="12"/>
      <c r="J411" s="37"/>
      <c r="K411" s="17"/>
      <c r="L411" s="33"/>
      <c r="M411" s="15"/>
      <c r="N411" s="31"/>
      <c r="O411" s="28"/>
      <c r="P411" s="16"/>
      <c r="Q411" s="14"/>
      <c r="R411" s="13"/>
      <c r="S411" s="14"/>
      <c r="T411" s="83"/>
      <c r="U411" s="59"/>
      <c r="V411" s="59"/>
      <c r="W411" s="58"/>
    </row>
    <row r="412" spans="1:23" ht="12" customHeight="1">
      <c r="A412" s="15"/>
      <c r="B412" s="13"/>
      <c r="C412" s="14"/>
      <c r="D412" s="14"/>
      <c r="E412" s="14"/>
      <c r="F412" s="41"/>
      <c r="G412" s="12"/>
      <c r="H412" s="41"/>
      <c r="I412" s="12"/>
      <c r="J412" s="37"/>
      <c r="K412" s="17"/>
      <c r="L412" s="33"/>
      <c r="M412" s="15"/>
      <c r="N412" s="31"/>
      <c r="O412" s="28"/>
      <c r="P412" s="16"/>
      <c r="Q412" s="14"/>
      <c r="R412" s="13"/>
      <c r="S412" s="14"/>
      <c r="T412" s="83"/>
      <c r="U412" s="59"/>
      <c r="V412" s="59"/>
      <c r="W412" s="58"/>
    </row>
    <row r="413" spans="1:23" ht="12" customHeight="1">
      <c r="A413" s="15"/>
      <c r="B413" s="13"/>
      <c r="C413" s="14"/>
      <c r="D413" s="14"/>
      <c r="E413" s="14"/>
      <c r="F413" s="41"/>
      <c r="G413" s="12"/>
      <c r="H413" s="41"/>
      <c r="I413" s="12"/>
      <c r="J413" s="37"/>
      <c r="K413" s="17"/>
      <c r="L413" s="33"/>
      <c r="M413" s="15"/>
      <c r="N413" s="31"/>
      <c r="O413" s="28"/>
      <c r="P413" s="16"/>
      <c r="Q413" s="14"/>
      <c r="R413" s="13"/>
      <c r="S413" s="14"/>
      <c r="T413" s="83"/>
      <c r="U413" s="59"/>
      <c r="V413" s="59"/>
      <c r="W413" s="58"/>
    </row>
    <row r="414" spans="1:23" ht="12" customHeight="1">
      <c r="A414" s="15"/>
      <c r="B414" s="13"/>
      <c r="C414" s="14"/>
      <c r="D414" s="14"/>
      <c r="E414" s="14"/>
      <c r="F414" s="41"/>
      <c r="G414" s="12"/>
      <c r="H414" s="41"/>
      <c r="I414" s="12"/>
      <c r="J414" s="37"/>
      <c r="K414" s="17"/>
      <c r="L414" s="33"/>
      <c r="M414" s="15"/>
      <c r="N414" s="31"/>
      <c r="O414" s="28"/>
      <c r="P414" s="16"/>
      <c r="Q414" s="14"/>
      <c r="R414" s="13"/>
      <c r="S414" s="14"/>
      <c r="T414" s="83"/>
      <c r="U414" s="59"/>
      <c r="V414" s="59"/>
      <c r="W414" s="58"/>
    </row>
    <row r="415" spans="1:23" ht="12" customHeight="1">
      <c r="A415" s="15"/>
      <c r="B415" s="13"/>
      <c r="C415" s="14"/>
      <c r="D415" s="14"/>
      <c r="E415" s="14"/>
      <c r="F415" s="41"/>
      <c r="G415" s="12"/>
      <c r="H415" s="41"/>
      <c r="I415" s="12"/>
      <c r="J415" s="37"/>
      <c r="K415" s="17"/>
      <c r="L415" s="33"/>
      <c r="M415" s="15"/>
      <c r="N415" s="31"/>
      <c r="O415" s="28"/>
      <c r="P415" s="16"/>
      <c r="Q415" s="14"/>
      <c r="R415" s="13"/>
      <c r="S415" s="14"/>
      <c r="T415" s="83"/>
      <c r="U415" s="59"/>
      <c r="V415" s="59"/>
      <c r="W415" s="58"/>
    </row>
    <row r="416" spans="1:23" ht="12" customHeight="1">
      <c r="A416" s="15"/>
      <c r="B416" s="13"/>
      <c r="C416" s="14"/>
      <c r="D416" s="14"/>
      <c r="E416" s="14"/>
      <c r="F416" s="41"/>
      <c r="G416" s="12"/>
      <c r="H416" s="41"/>
      <c r="I416" s="12"/>
      <c r="J416" s="37"/>
      <c r="K416" s="17"/>
      <c r="L416" s="33"/>
      <c r="M416" s="15"/>
      <c r="N416" s="31"/>
      <c r="O416" s="28"/>
      <c r="P416" s="16"/>
      <c r="Q416" s="14"/>
      <c r="R416" s="13"/>
      <c r="S416" s="14"/>
      <c r="T416" s="83"/>
      <c r="U416" s="59"/>
      <c r="V416" s="59"/>
      <c r="W416" s="58"/>
    </row>
    <row r="417" spans="1:23" ht="12" customHeight="1">
      <c r="A417" s="15"/>
      <c r="B417" s="13"/>
      <c r="C417" s="14"/>
      <c r="D417" s="14"/>
      <c r="E417" s="14"/>
      <c r="F417" s="41"/>
      <c r="G417" s="12"/>
      <c r="H417" s="41"/>
      <c r="I417" s="12"/>
      <c r="J417" s="37"/>
      <c r="K417" s="17"/>
      <c r="L417" s="33"/>
      <c r="M417" s="15"/>
      <c r="N417" s="31"/>
      <c r="O417" s="28"/>
      <c r="P417" s="16"/>
      <c r="Q417" s="14"/>
      <c r="R417" s="13"/>
      <c r="S417" s="14"/>
      <c r="T417" s="83"/>
      <c r="U417" s="59"/>
      <c r="V417" s="59"/>
      <c r="W417" s="58"/>
    </row>
    <row r="418" spans="1:23" ht="12" customHeight="1">
      <c r="A418" s="15"/>
      <c r="B418" s="13"/>
      <c r="C418" s="14"/>
      <c r="D418" s="14"/>
      <c r="E418" s="14"/>
      <c r="F418" s="41"/>
      <c r="G418" s="12"/>
      <c r="H418" s="41"/>
      <c r="I418" s="12"/>
      <c r="J418" s="37"/>
      <c r="K418" s="17"/>
      <c r="L418" s="33"/>
      <c r="M418" s="15"/>
      <c r="N418" s="31"/>
      <c r="O418" s="28"/>
      <c r="P418" s="16"/>
      <c r="Q418" s="14"/>
      <c r="R418" s="13"/>
      <c r="S418" s="14"/>
      <c r="T418" s="83"/>
      <c r="U418" s="59"/>
      <c r="V418" s="59"/>
      <c r="W418" s="58"/>
    </row>
    <row r="419" spans="1:23" ht="12" customHeight="1">
      <c r="A419" s="15"/>
      <c r="B419" s="13"/>
      <c r="C419" s="14"/>
      <c r="D419" s="14"/>
      <c r="E419" s="14"/>
      <c r="F419" s="41"/>
      <c r="G419" s="12"/>
      <c r="H419" s="41"/>
      <c r="I419" s="12"/>
      <c r="J419" s="37"/>
      <c r="K419" s="17"/>
      <c r="L419" s="33"/>
      <c r="M419" s="15"/>
      <c r="N419" s="31"/>
      <c r="O419" s="28"/>
      <c r="P419" s="16"/>
      <c r="Q419" s="14"/>
      <c r="R419" s="13"/>
      <c r="S419" s="14"/>
      <c r="T419" s="83"/>
      <c r="U419" s="59"/>
      <c r="V419" s="59"/>
      <c r="W419" s="58"/>
    </row>
    <row r="420" spans="1:23" ht="12" customHeight="1">
      <c r="A420" s="15"/>
      <c r="B420" s="13"/>
      <c r="C420" s="14"/>
      <c r="D420" s="14"/>
      <c r="E420" s="14"/>
      <c r="F420" s="41"/>
      <c r="G420" s="12"/>
      <c r="H420" s="41"/>
      <c r="I420" s="12"/>
      <c r="J420" s="37"/>
      <c r="K420" s="17"/>
      <c r="L420" s="33"/>
      <c r="M420" s="15"/>
      <c r="N420" s="31"/>
      <c r="O420" s="28"/>
      <c r="P420" s="16"/>
      <c r="Q420" s="14"/>
      <c r="R420" s="13"/>
      <c r="S420" s="14"/>
      <c r="T420" s="83"/>
      <c r="U420" s="59"/>
      <c r="V420" s="59"/>
      <c r="W420" s="58"/>
    </row>
    <row r="421" spans="1:23" ht="12" customHeight="1">
      <c r="A421" s="15"/>
      <c r="B421" s="13"/>
      <c r="C421" s="14"/>
      <c r="D421" s="14"/>
      <c r="E421" s="14"/>
      <c r="F421" s="41"/>
      <c r="G421" s="12"/>
      <c r="H421" s="41"/>
      <c r="I421" s="12"/>
      <c r="J421" s="37"/>
      <c r="K421" s="17"/>
      <c r="L421" s="33"/>
      <c r="M421" s="15"/>
      <c r="N421" s="31"/>
      <c r="O421" s="28"/>
      <c r="P421" s="16"/>
      <c r="Q421" s="14"/>
      <c r="R421" s="13"/>
      <c r="S421" s="14"/>
      <c r="T421" s="83"/>
      <c r="U421" s="59"/>
      <c r="V421" s="59"/>
      <c r="W421" s="58"/>
    </row>
    <row r="422" spans="1:23" ht="12" customHeight="1">
      <c r="A422" s="15"/>
      <c r="B422" s="13"/>
      <c r="C422" s="14"/>
      <c r="D422" s="14"/>
      <c r="E422" s="14"/>
      <c r="F422" s="41"/>
      <c r="G422" s="12"/>
      <c r="H422" s="41"/>
      <c r="I422" s="12"/>
      <c r="J422" s="37"/>
      <c r="K422" s="17"/>
      <c r="L422" s="33"/>
      <c r="M422" s="15"/>
      <c r="N422" s="31"/>
      <c r="O422" s="28"/>
      <c r="P422" s="16"/>
      <c r="Q422" s="14"/>
      <c r="R422" s="13"/>
      <c r="S422" s="14"/>
      <c r="T422" s="83"/>
      <c r="U422" s="59"/>
      <c r="V422" s="59"/>
      <c r="W422" s="58"/>
    </row>
    <row r="423" spans="1:23" ht="12" customHeight="1">
      <c r="A423" s="15"/>
      <c r="B423" s="13"/>
      <c r="C423" s="14"/>
      <c r="D423" s="14"/>
      <c r="E423" s="14"/>
      <c r="F423" s="41"/>
      <c r="G423" s="12"/>
      <c r="H423" s="41"/>
      <c r="I423" s="12"/>
      <c r="J423" s="37"/>
      <c r="K423" s="17"/>
      <c r="L423" s="33"/>
      <c r="M423" s="15"/>
      <c r="N423" s="31"/>
      <c r="O423" s="28"/>
      <c r="P423" s="16"/>
      <c r="Q423" s="14"/>
      <c r="R423" s="13"/>
      <c r="S423" s="14"/>
      <c r="T423" s="83"/>
      <c r="U423" s="59"/>
      <c r="V423" s="59"/>
      <c r="W423" s="58"/>
    </row>
    <row r="424" spans="1:23" ht="12" customHeight="1">
      <c r="A424" s="15"/>
      <c r="B424" s="13"/>
      <c r="C424" s="14"/>
      <c r="D424" s="14"/>
      <c r="E424" s="14"/>
      <c r="F424" s="41"/>
      <c r="G424" s="12"/>
      <c r="H424" s="41"/>
      <c r="I424" s="12"/>
      <c r="J424" s="37"/>
      <c r="K424" s="17"/>
      <c r="L424" s="33"/>
      <c r="M424" s="15"/>
      <c r="N424" s="31"/>
      <c r="O424" s="28"/>
      <c r="P424" s="16"/>
      <c r="Q424" s="14"/>
      <c r="R424" s="13"/>
      <c r="S424" s="14"/>
      <c r="T424" s="83"/>
      <c r="U424" s="59"/>
      <c r="V424" s="59"/>
      <c r="W424" s="58"/>
    </row>
    <row r="425" spans="1:23" ht="12" customHeight="1">
      <c r="A425" s="15"/>
      <c r="B425" s="13"/>
      <c r="C425" s="14"/>
      <c r="D425" s="14"/>
      <c r="E425" s="14"/>
      <c r="F425" s="41"/>
      <c r="G425" s="12"/>
      <c r="H425" s="41"/>
      <c r="I425" s="12"/>
      <c r="J425" s="37"/>
      <c r="K425" s="17"/>
      <c r="L425" s="33"/>
      <c r="M425" s="15"/>
      <c r="N425" s="31"/>
      <c r="O425" s="28"/>
      <c r="P425" s="16"/>
      <c r="Q425" s="14"/>
      <c r="R425" s="13"/>
      <c r="S425" s="14"/>
      <c r="T425" s="83"/>
      <c r="U425" s="59"/>
      <c r="V425" s="59"/>
      <c r="W425" s="58"/>
    </row>
    <row r="426" spans="1:23" ht="12" customHeight="1">
      <c r="A426" s="15"/>
      <c r="B426" s="13"/>
      <c r="C426" s="14"/>
      <c r="D426" s="14"/>
      <c r="E426" s="14"/>
      <c r="F426" s="41"/>
      <c r="G426" s="12"/>
      <c r="H426" s="41"/>
      <c r="I426" s="12"/>
      <c r="J426" s="37"/>
      <c r="K426" s="17"/>
      <c r="L426" s="33"/>
      <c r="M426" s="15"/>
      <c r="N426" s="31"/>
      <c r="O426" s="28"/>
      <c r="P426" s="16"/>
      <c r="Q426" s="14"/>
      <c r="R426" s="13"/>
      <c r="S426" s="14"/>
      <c r="T426" s="83"/>
      <c r="U426" s="59"/>
      <c r="V426" s="59"/>
      <c r="W426" s="58"/>
    </row>
    <row r="427" spans="1:23" ht="12" customHeight="1">
      <c r="A427" s="15"/>
      <c r="B427" s="13"/>
      <c r="C427" s="14"/>
      <c r="D427" s="14"/>
      <c r="E427" s="14"/>
      <c r="F427" s="41"/>
      <c r="G427" s="12"/>
      <c r="H427" s="41"/>
      <c r="I427" s="12"/>
      <c r="J427" s="37"/>
      <c r="K427" s="17"/>
      <c r="L427" s="33"/>
      <c r="M427" s="15"/>
      <c r="N427" s="31"/>
      <c r="O427" s="28"/>
      <c r="P427" s="16"/>
      <c r="Q427" s="14"/>
      <c r="R427" s="13"/>
      <c r="S427" s="14"/>
      <c r="T427" s="83"/>
      <c r="U427" s="59"/>
      <c r="V427" s="59"/>
      <c r="W427" s="58"/>
    </row>
    <row r="428" spans="1:23" ht="12" customHeight="1">
      <c r="A428" s="15"/>
      <c r="B428" s="13"/>
      <c r="C428" s="14"/>
      <c r="D428" s="14"/>
      <c r="E428" s="14"/>
      <c r="F428" s="41"/>
      <c r="G428" s="12"/>
      <c r="H428" s="41"/>
      <c r="I428" s="12"/>
      <c r="J428" s="37"/>
      <c r="K428" s="17"/>
      <c r="L428" s="33"/>
      <c r="M428" s="15"/>
      <c r="N428" s="31"/>
      <c r="O428" s="28"/>
      <c r="P428" s="16"/>
      <c r="Q428" s="14"/>
      <c r="R428" s="13"/>
      <c r="S428" s="14"/>
      <c r="T428" s="83"/>
      <c r="U428" s="59"/>
      <c r="V428" s="59"/>
      <c r="W428" s="58"/>
    </row>
    <row r="429" spans="1:23" ht="12" customHeight="1">
      <c r="A429" s="15"/>
      <c r="B429" s="13"/>
      <c r="C429" s="14"/>
      <c r="D429" s="14"/>
      <c r="E429" s="14"/>
      <c r="F429" s="41"/>
      <c r="G429" s="12"/>
      <c r="H429" s="41"/>
      <c r="I429" s="12"/>
      <c r="J429" s="37"/>
      <c r="K429" s="17"/>
      <c r="L429" s="33"/>
      <c r="M429" s="15"/>
      <c r="N429" s="31"/>
      <c r="O429" s="28"/>
      <c r="P429" s="16"/>
      <c r="Q429" s="14"/>
      <c r="R429" s="13"/>
      <c r="S429" s="14"/>
      <c r="T429" s="83"/>
      <c r="U429" s="59"/>
      <c r="V429" s="59"/>
      <c r="W429" s="58"/>
    </row>
    <row r="430" spans="1:23" ht="12" customHeight="1">
      <c r="A430" s="15"/>
      <c r="B430" s="13"/>
      <c r="C430" s="14"/>
      <c r="D430" s="14"/>
      <c r="E430" s="14"/>
      <c r="F430" s="41"/>
      <c r="G430" s="12"/>
      <c r="H430" s="41"/>
      <c r="I430" s="12"/>
      <c r="J430" s="37"/>
      <c r="K430" s="17"/>
      <c r="L430" s="33"/>
      <c r="M430" s="15"/>
      <c r="N430" s="31"/>
      <c r="O430" s="28"/>
      <c r="P430" s="16"/>
      <c r="Q430" s="14"/>
      <c r="R430" s="13"/>
      <c r="S430" s="14"/>
      <c r="T430" s="83"/>
      <c r="U430" s="59"/>
      <c r="V430" s="59"/>
      <c r="W430" s="58"/>
    </row>
    <row r="431" spans="1:23" ht="12" customHeight="1">
      <c r="A431" s="15"/>
      <c r="B431" s="13"/>
      <c r="C431" s="14"/>
      <c r="D431" s="14"/>
      <c r="E431" s="14"/>
      <c r="F431" s="41"/>
      <c r="G431" s="12"/>
      <c r="H431" s="41"/>
      <c r="I431" s="12"/>
      <c r="J431" s="37"/>
      <c r="K431" s="17"/>
      <c r="L431" s="33"/>
      <c r="M431" s="15"/>
      <c r="N431" s="31"/>
      <c r="O431" s="28"/>
      <c r="P431" s="16"/>
      <c r="Q431" s="14"/>
      <c r="R431" s="13"/>
      <c r="S431" s="14"/>
      <c r="T431" s="83"/>
      <c r="U431" s="59"/>
      <c r="V431" s="59"/>
      <c r="W431" s="58"/>
    </row>
    <row r="432" spans="1:23" ht="12" customHeight="1">
      <c r="A432" s="15"/>
      <c r="B432" s="13"/>
      <c r="C432" s="14"/>
      <c r="D432" s="14"/>
      <c r="E432" s="14"/>
      <c r="F432" s="41"/>
      <c r="G432" s="12"/>
      <c r="H432" s="41"/>
      <c r="I432" s="12"/>
      <c r="J432" s="37"/>
      <c r="K432" s="17"/>
      <c r="L432" s="33"/>
      <c r="M432" s="15"/>
      <c r="N432" s="31"/>
      <c r="O432" s="28"/>
      <c r="P432" s="16"/>
      <c r="Q432" s="14"/>
      <c r="R432" s="13"/>
      <c r="S432" s="14"/>
      <c r="T432" s="83"/>
      <c r="U432" s="59"/>
      <c r="V432" s="59"/>
      <c r="W432" s="58"/>
    </row>
    <row r="433" spans="1:23" ht="12" customHeight="1">
      <c r="A433" s="15"/>
      <c r="B433" s="13"/>
      <c r="C433" s="14"/>
      <c r="D433" s="14"/>
      <c r="E433" s="14"/>
      <c r="F433" s="41"/>
      <c r="G433" s="12"/>
      <c r="H433" s="41"/>
      <c r="I433" s="12"/>
      <c r="J433" s="37"/>
      <c r="K433" s="17"/>
      <c r="L433" s="33"/>
      <c r="M433" s="15"/>
      <c r="N433" s="31"/>
      <c r="O433" s="28"/>
      <c r="P433" s="16"/>
      <c r="Q433" s="14"/>
      <c r="R433" s="13"/>
      <c r="S433" s="14"/>
      <c r="T433" s="83"/>
      <c r="U433" s="59"/>
      <c r="V433" s="59"/>
      <c r="W433" s="58"/>
    </row>
    <row r="434" spans="1:23" ht="12" customHeight="1">
      <c r="A434" s="15"/>
      <c r="B434" s="13"/>
      <c r="C434" s="14"/>
      <c r="D434" s="14"/>
      <c r="E434" s="14"/>
      <c r="F434" s="41"/>
      <c r="G434" s="12"/>
      <c r="H434" s="41"/>
      <c r="I434" s="12"/>
      <c r="J434" s="37"/>
      <c r="K434" s="17"/>
      <c r="L434" s="33"/>
      <c r="M434" s="15"/>
      <c r="N434" s="31"/>
      <c r="O434" s="28"/>
      <c r="P434" s="16"/>
      <c r="Q434" s="14"/>
      <c r="R434" s="13"/>
      <c r="S434" s="14"/>
      <c r="T434" s="83"/>
      <c r="U434" s="59"/>
      <c r="V434" s="59"/>
      <c r="W434" s="58"/>
    </row>
    <row r="435" spans="1:23" ht="12" customHeight="1">
      <c r="A435" s="15"/>
      <c r="B435" s="13"/>
      <c r="C435" s="14"/>
      <c r="D435" s="14"/>
      <c r="E435" s="14"/>
      <c r="F435" s="41"/>
      <c r="G435" s="12"/>
      <c r="H435" s="41"/>
      <c r="I435" s="12"/>
      <c r="J435" s="37"/>
      <c r="K435" s="17"/>
      <c r="L435" s="33"/>
      <c r="M435" s="15"/>
      <c r="N435" s="31"/>
      <c r="O435" s="28"/>
      <c r="P435" s="16"/>
      <c r="Q435" s="14"/>
      <c r="R435" s="13"/>
      <c r="S435" s="14"/>
      <c r="T435" s="83"/>
      <c r="U435" s="59"/>
      <c r="V435" s="59"/>
      <c r="W435" s="58"/>
    </row>
    <row r="436" spans="1:23" ht="12" customHeight="1">
      <c r="A436" s="15"/>
      <c r="B436" s="13"/>
      <c r="C436" s="14"/>
      <c r="D436" s="14"/>
      <c r="E436" s="14"/>
      <c r="F436" s="41"/>
      <c r="G436" s="12"/>
      <c r="H436" s="41"/>
      <c r="I436" s="12"/>
      <c r="J436" s="37"/>
      <c r="K436" s="17"/>
      <c r="L436" s="33"/>
      <c r="M436" s="15"/>
      <c r="N436" s="31"/>
      <c r="O436" s="28"/>
      <c r="P436" s="16"/>
      <c r="Q436" s="14"/>
      <c r="R436" s="13"/>
      <c r="S436" s="14"/>
      <c r="T436" s="83"/>
      <c r="U436" s="59"/>
      <c r="V436" s="59"/>
      <c r="W436" s="58"/>
    </row>
    <row r="437" spans="1:23" ht="12" customHeight="1">
      <c r="A437" s="15"/>
      <c r="B437" s="13"/>
      <c r="C437" s="14"/>
      <c r="D437" s="14"/>
      <c r="E437" s="14"/>
      <c r="F437" s="41"/>
      <c r="G437" s="12"/>
      <c r="H437" s="41"/>
      <c r="I437" s="12"/>
      <c r="J437" s="37"/>
      <c r="K437" s="17"/>
      <c r="L437" s="33"/>
      <c r="M437" s="15"/>
      <c r="N437" s="31"/>
      <c r="O437" s="28"/>
      <c r="P437" s="16"/>
      <c r="Q437" s="14"/>
      <c r="R437" s="13"/>
      <c r="S437" s="14"/>
      <c r="T437" s="83"/>
      <c r="U437" s="59"/>
      <c r="V437" s="59"/>
      <c r="W437" s="58"/>
    </row>
    <row r="438" spans="1:23" ht="12" customHeight="1">
      <c r="A438" s="15"/>
      <c r="B438" s="13"/>
      <c r="C438" s="14"/>
      <c r="D438" s="14"/>
      <c r="E438" s="14"/>
      <c r="F438" s="41"/>
      <c r="G438" s="12"/>
      <c r="H438" s="41"/>
      <c r="I438" s="12"/>
      <c r="J438" s="37"/>
      <c r="K438" s="17"/>
      <c r="L438" s="33"/>
      <c r="M438" s="15"/>
      <c r="N438" s="31"/>
      <c r="O438" s="28"/>
      <c r="P438" s="16"/>
      <c r="Q438" s="14"/>
      <c r="R438" s="13"/>
      <c r="S438" s="14"/>
      <c r="T438" s="83"/>
      <c r="U438" s="59"/>
      <c r="V438" s="59"/>
      <c r="W438" s="58"/>
    </row>
    <row r="439" spans="1:23" ht="12" customHeight="1">
      <c r="A439" s="15"/>
      <c r="B439" s="13"/>
      <c r="C439" s="14"/>
      <c r="D439" s="14"/>
      <c r="E439" s="14"/>
      <c r="F439" s="41"/>
      <c r="G439" s="12"/>
      <c r="H439" s="41"/>
      <c r="I439" s="12"/>
      <c r="J439" s="37"/>
      <c r="K439" s="17"/>
      <c r="L439" s="33"/>
      <c r="M439" s="15"/>
      <c r="N439" s="31"/>
      <c r="O439" s="28"/>
      <c r="P439" s="16"/>
      <c r="Q439" s="14"/>
      <c r="R439" s="13"/>
      <c r="S439" s="14"/>
      <c r="T439" s="83"/>
      <c r="U439" s="59"/>
      <c r="V439" s="59"/>
      <c r="W439" s="58"/>
    </row>
    <row r="440" spans="1:23" ht="12" customHeight="1">
      <c r="A440" s="15"/>
      <c r="B440" s="13"/>
      <c r="C440" s="14"/>
      <c r="D440" s="14"/>
      <c r="E440" s="14"/>
      <c r="F440" s="41"/>
      <c r="G440" s="12"/>
      <c r="H440" s="41"/>
      <c r="I440" s="12"/>
      <c r="J440" s="37"/>
      <c r="K440" s="17"/>
      <c r="L440" s="33"/>
      <c r="M440" s="15"/>
      <c r="N440" s="31"/>
      <c r="O440" s="28"/>
      <c r="P440" s="16"/>
      <c r="Q440" s="14"/>
      <c r="R440" s="13"/>
      <c r="S440" s="14"/>
      <c r="T440" s="83"/>
      <c r="U440" s="59"/>
      <c r="V440" s="59"/>
      <c r="W440" s="58"/>
    </row>
    <row r="441" spans="1:23" ht="12" customHeight="1">
      <c r="A441" s="15"/>
      <c r="B441" s="13"/>
      <c r="C441" s="14"/>
      <c r="D441" s="14"/>
      <c r="E441" s="14"/>
      <c r="F441" s="41"/>
      <c r="G441" s="12"/>
      <c r="H441" s="41"/>
      <c r="I441" s="12"/>
      <c r="J441" s="37"/>
      <c r="K441" s="17"/>
      <c r="L441" s="33"/>
      <c r="M441" s="15"/>
      <c r="N441" s="31"/>
      <c r="O441" s="28"/>
      <c r="P441" s="16"/>
      <c r="Q441" s="14"/>
      <c r="R441" s="13"/>
      <c r="S441" s="14"/>
      <c r="T441" s="83"/>
      <c r="U441" s="59"/>
      <c r="V441" s="59"/>
      <c r="W441" s="58"/>
    </row>
    <row r="442" spans="1:23" ht="12" customHeight="1">
      <c r="A442" s="15"/>
      <c r="B442" s="13"/>
      <c r="C442" s="14"/>
      <c r="D442" s="14"/>
      <c r="E442" s="14"/>
      <c r="F442" s="41"/>
      <c r="G442" s="12"/>
      <c r="H442" s="41"/>
      <c r="I442" s="12"/>
      <c r="J442" s="37"/>
      <c r="K442" s="17"/>
      <c r="L442" s="33"/>
      <c r="M442" s="15"/>
      <c r="N442" s="31"/>
      <c r="O442" s="28"/>
      <c r="P442" s="16"/>
      <c r="Q442" s="14"/>
      <c r="R442" s="13"/>
      <c r="S442" s="14"/>
      <c r="T442" s="83"/>
      <c r="U442" s="59"/>
      <c r="V442" s="59"/>
      <c r="W442" s="58"/>
    </row>
    <row r="443" spans="1:23" ht="12" customHeight="1">
      <c r="A443" s="15"/>
      <c r="B443" s="13"/>
      <c r="C443" s="14"/>
      <c r="D443" s="14"/>
      <c r="E443" s="14"/>
      <c r="F443" s="41"/>
      <c r="G443" s="12"/>
      <c r="H443" s="41"/>
      <c r="I443" s="12"/>
      <c r="J443" s="37"/>
      <c r="K443" s="17"/>
      <c r="L443" s="33"/>
      <c r="M443" s="15"/>
      <c r="N443" s="31"/>
      <c r="O443" s="28"/>
      <c r="P443" s="16"/>
      <c r="Q443" s="14"/>
      <c r="R443" s="13"/>
      <c r="S443" s="14"/>
      <c r="T443" s="83"/>
      <c r="U443" s="59"/>
      <c r="V443" s="59"/>
      <c r="W443" s="58"/>
    </row>
    <row r="444" spans="1:23" ht="12" customHeight="1">
      <c r="A444" s="15"/>
      <c r="B444" s="13"/>
      <c r="C444" s="14"/>
      <c r="D444" s="14"/>
      <c r="E444" s="14"/>
      <c r="F444" s="41"/>
      <c r="G444" s="12"/>
      <c r="H444" s="41"/>
      <c r="I444" s="12"/>
      <c r="J444" s="37"/>
      <c r="K444" s="17"/>
      <c r="L444" s="33"/>
      <c r="M444" s="15"/>
      <c r="N444" s="31"/>
      <c r="O444" s="28"/>
      <c r="P444" s="16"/>
      <c r="Q444" s="14"/>
      <c r="R444" s="13"/>
      <c r="S444" s="14"/>
      <c r="T444" s="83"/>
      <c r="U444" s="59"/>
      <c r="V444" s="59"/>
      <c r="W444" s="58"/>
    </row>
    <row r="445" spans="1:23" ht="12" customHeight="1">
      <c r="A445" s="15"/>
      <c r="B445" s="13"/>
      <c r="C445" s="14"/>
      <c r="D445" s="14"/>
      <c r="E445" s="14"/>
      <c r="F445" s="41"/>
      <c r="G445" s="12"/>
      <c r="H445" s="41"/>
      <c r="I445" s="12"/>
      <c r="J445" s="37"/>
      <c r="K445" s="17"/>
      <c r="L445" s="33"/>
      <c r="M445" s="15"/>
      <c r="N445" s="31"/>
      <c r="O445" s="28"/>
      <c r="P445" s="16"/>
      <c r="Q445" s="14"/>
      <c r="R445" s="13"/>
      <c r="S445" s="14"/>
      <c r="T445" s="83"/>
      <c r="U445" s="59"/>
      <c r="V445" s="59"/>
      <c r="W445" s="58"/>
    </row>
    <row r="446" spans="1:23" ht="12" customHeight="1">
      <c r="A446" s="15"/>
      <c r="B446" s="13"/>
      <c r="C446" s="14"/>
      <c r="D446" s="14"/>
      <c r="E446" s="14"/>
      <c r="F446" s="41"/>
      <c r="G446" s="12"/>
      <c r="H446" s="41"/>
      <c r="I446" s="12"/>
      <c r="J446" s="37"/>
      <c r="K446" s="17"/>
      <c r="L446" s="33"/>
      <c r="M446" s="15"/>
      <c r="N446" s="31"/>
      <c r="O446" s="28"/>
      <c r="P446" s="16"/>
      <c r="Q446" s="14"/>
      <c r="R446" s="13"/>
      <c r="S446" s="14"/>
      <c r="T446" s="83"/>
      <c r="U446" s="59"/>
      <c r="V446" s="59"/>
      <c r="W446" s="58"/>
    </row>
    <row r="447" spans="1:23" ht="12" customHeight="1">
      <c r="A447" s="15"/>
      <c r="B447" s="13"/>
      <c r="C447" s="14"/>
      <c r="D447" s="14"/>
      <c r="E447" s="14"/>
      <c r="F447" s="41"/>
      <c r="G447" s="12"/>
      <c r="H447" s="41"/>
      <c r="I447" s="12"/>
      <c r="J447" s="37"/>
      <c r="K447" s="17"/>
      <c r="L447" s="33"/>
      <c r="M447" s="15"/>
      <c r="N447" s="31"/>
      <c r="O447" s="28"/>
      <c r="P447" s="16"/>
      <c r="Q447" s="14"/>
      <c r="R447" s="13"/>
      <c r="S447" s="14"/>
      <c r="T447" s="83"/>
      <c r="U447" s="59"/>
      <c r="V447" s="59"/>
      <c r="W447" s="58"/>
    </row>
    <row r="448" spans="1:23" ht="12" customHeight="1">
      <c r="A448" s="15"/>
      <c r="B448" s="13"/>
      <c r="C448" s="14"/>
      <c r="D448" s="14"/>
      <c r="E448" s="14"/>
      <c r="F448" s="41"/>
      <c r="G448" s="12"/>
      <c r="H448" s="41"/>
      <c r="I448" s="12"/>
      <c r="J448" s="37"/>
      <c r="K448" s="17"/>
      <c r="L448" s="33"/>
      <c r="M448" s="15"/>
      <c r="N448" s="31"/>
      <c r="O448" s="28"/>
      <c r="P448" s="16"/>
      <c r="Q448" s="14"/>
      <c r="R448" s="13"/>
      <c r="S448" s="14"/>
      <c r="T448" s="83"/>
      <c r="U448" s="59"/>
      <c r="V448" s="59"/>
      <c r="W448" s="58"/>
    </row>
    <row r="449" spans="1:23" ht="12" customHeight="1">
      <c r="A449" s="15"/>
      <c r="B449" s="13"/>
      <c r="C449" s="14"/>
      <c r="D449" s="14"/>
      <c r="E449" s="14"/>
      <c r="F449" s="41"/>
      <c r="G449" s="12"/>
      <c r="H449" s="41"/>
      <c r="I449" s="12"/>
      <c r="J449" s="37"/>
      <c r="K449" s="17"/>
      <c r="L449" s="33"/>
      <c r="M449" s="15"/>
      <c r="N449" s="31"/>
      <c r="O449" s="28"/>
      <c r="P449" s="16"/>
      <c r="Q449" s="14"/>
      <c r="R449" s="13"/>
      <c r="S449" s="14"/>
      <c r="T449" s="83"/>
      <c r="U449" s="59"/>
      <c r="V449" s="59"/>
      <c r="W449" s="58"/>
    </row>
    <row r="450" spans="1:23" ht="12" customHeight="1">
      <c r="A450" s="15"/>
      <c r="B450" s="13"/>
      <c r="C450" s="14"/>
      <c r="D450" s="14"/>
      <c r="E450" s="14"/>
      <c r="F450" s="41"/>
      <c r="G450" s="12"/>
      <c r="H450" s="41"/>
      <c r="I450" s="12"/>
      <c r="J450" s="37"/>
      <c r="K450" s="17"/>
      <c r="L450" s="33"/>
      <c r="M450" s="15"/>
      <c r="N450" s="31"/>
      <c r="O450" s="28"/>
      <c r="P450" s="16"/>
      <c r="Q450" s="14"/>
      <c r="R450" s="13"/>
      <c r="S450" s="14"/>
      <c r="T450" s="83"/>
      <c r="U450" s="59"/>
      <c r="V450" s="59"/>
      <c r="W450" s="58"/>
    </row>
    <row r="451" spans="1:23" ht="12" customHeight="1">
      <c r="A451" s="15"/>
      <c r="B451" s="13"/>
      <c r="C451" s="14"/>
      <c r="D451" s="14"/>
      <c r="E451" s="14"/>
      <c r="F451" s="41"/>
      <c r="G451" s="12"/>
      <c r="H451" s="41"/>
      <c r="I451" s="12"/>
      <c r="J451" s="37"/>
      <c r="K451" s="17"/>
      <c r="L451" s="33"/>
      <c r="M451" s="15"/>
      <c r="N451" s="31"/>
      <c r="O451" s="28"/>
      <c r="P451" s="16"/>
      <c r="Q451" s="14"/>
      <c r="R451" s="13"/>
      <c r="S451" s="14"/>
      <c r="T451" s="83"/>
      <c r="U451" s="59"/>
      <c r="V451" s="59"/>
      <c r="W451" s="58"/>
    </row>
    <row r="452" spans="1:23" ht="12" customHeight="1">
      <c r="A452" s="15"/>
      <c r="B452" s="13"/>
      <c r="C452" s="14"/>
      <c r="D452" s="14"/>
      <c r="E452" s="14"/>
      <c r="F452" s="41"/>
      <c r="G452" s="12"/>
      <c r="H452" s="41"/>
      <c r="I452" s="12"/>
      <c r="J452" s="37"/>
      <c r="K452" s="17"/>
      <c r="L452" s="33"/>
      <c r="M452" s="15"/>
      <c r="N452" s="31"/>
      <c r="O452" s="28"/>
      <c r="P452" s="16"/>
      <c r="Q452" s="14"/>
      <c r="R452" s="13"/>
      <c r="S452" s="14"/>
      <c r="T452" s="83"/>
      <c r="U452" s="59"/>
      <c r="V452" s="59"/>
      <c r="W452" s="58"/>
    </row>
    <row r="453" spans="1:23" ht="12" customHeight="1">
      <c r="A453" s="15"/>
      <c r="B453" s="13"/>
      <c r="C453" s="14"/>
      <c r="D453" s="14"/>
      <c r="E453" s="14"/>
      <c r="F453" s="41"/>
      <c r="G453" s="12"/>
      <c r="H453" s="41"/>
      <c r="I453" s="12"/>
      <c r="J453" s="37"/>
      <c r="K453" s="17"/>
      <c r="L453" s="33"/>
      <c r="M453" s="15"/>
      <c r="N453" s="31"/>
      <c r="O453" s="28"/>
      <c r="P453" s="16"/>
      <c r="Q453" s="14"/>
      <c r="R453" s="13"/>
      <c r="S453" s="14"/>
      <c r="T453" s="83"/>
      <c r="U453" s="59"/>
      <c r="V453" s="59"/>
      <c r="W453" s="58"/>
    </row>
    <row r="454" spans="1:23" ht="12" customHeight="1">
      <c r="A454" s="15"/>
      <c r="B454" s="13"/>
      <c r="C454" s="14"/>
      <c r="D454" s="14"/>
      <c r="E454" s="14"/>
      <c r="F454" s="41"/>
      <c r="G454" s="12"/>
      <c r="H454" s="41"/>
      <c r="I454" s="12"/>
      <c r="J454" s="37"/>
      <c r="K454" s="17"/>
      <c r="L454" s="33"/>
      <c r="M454" s="15"/>
      <c r="N454" s="31"/>
      <c r="O454" s="28"/>
      <c r="P454" s="16"/>
      <c r="Q454" s="14"/>
      <c r="R454" s="13"/>
      <c r="S454" s="14"/>
      <c r="T454" s="83"/>
      <c r="U454" s="59"/>
      <c r="V454" s="59"/>
      <c r="W454" s="58"/>
    </row>
    <row r="455" spans="1:23" ht="12" customHeight="1">
      <c r="A455" s="15"/>
      <c r="B455" s="13"/>
      <c r="C455" s="14"/>
      <c r="D455" s="14"/>
      <c r="E455" s="14"/>
      <c r="F455" s="41"/>
      <c r="G455" s="12"/>
      <c r="H455" s="41"/>
      <c r="I455" s="12"/>
      <c r="J455" s="37"/>
      <c r="K455" s="17"/>
      <c r="L455" s="33"/>
      <c r="M455" s="15"/>
      <c r="N455" s="31"/>
      <c r="O455" s="28"/>
      <c r="P455" s="16"/>
      <c r="Q455" s="14"/>
      <c r="R455" s="13"/>
      <c r="S455" s="14"/>
      <c r="T455" s="83"/>
      <c r="U455" s="59"/>
      <c r="V455" s="59"/>
      <c r="W455" s="58"/>
    </row>
    <row r="456" spans="1:23" ht="12" customHeight="1">
      <c r="A456" s="15"/>
      <c r="B456" s="13"/>
      <c r="C456" s="14"/>
      <c r="D456" s="14"/>
      <c r="E456" s="14"/>
      <c r="F456" s="41"/>
      <c r="G456" s="12"/>
      <c r="H456" s="41"/>
      <c r="I456" s="12"/>
      <c r="J456" s="37"/>
      <c r="K456" s="17"/>
      <c r="L456" s="33"/>
      <c r="M456" s="15"/>
      <c r="N456" s="31"/>
      <c r="O456" s="28"/>
      <c r="P456" s="16"/>
      <c r="Q456" s="14"/>
      <c r="R456" s="13"/>
      <c r="S456" s="14"/>
      <c r="T456" s="83"/>
      <c r="U456" s="59"/>
      <c r="V456" s="59"/>
      <c r="W456" s="58"/>
    </row>
    <row r="457" spans="1:23" ht="12" customHeight="1">
      <c r="A457" s="15"/>
      <c r="B457" s="13"/>
      <c r="C457" s="14"/>
      <c r="D457" s="14"/>
      <c r="E457" s="14"/>
      <c r="F457" s="41"/>
      <c r="G457" s="12"/>
      <c r="H457" s="41"/>
      <c r="I457" s="12"/>
      <c r="J457" s="37"/>
      <c r="K457" s="17"/>
      <c r="L457" s="33"/>
      <c r="M457" s="15"/>
      <c r="N457" s="31"/>
      <c r="O457" s="28"/>
      <c r="P457" s="16"/>
      <c r="Q457" s="14"/>
      <c r="R457" s="13"/>
      <c r="S457" s="14"/>
      <c r="T457" s="83"/>
      <c r="U457" s="59"/>
      <c r="V457" s="59"/>
      <c r="W457" s="58"/>
    </row>
    <row r="458" spans="1:23" ht="12" customHeight="1">
      <c r="A458" s="15"/>
      <c r="B458" s="13"/>
      <c r="C458" s="14"/>
      <c r="D458" s="14"/>
      <c r="E458" s="14"/>
      <c r="F458" s="41"/>
      <c r="G458" s="12"/>
      <c r="H458" s="41"/>
      <c r="I458" s="12"/>
      <c r="J458" s="37"/>
      <c r="K458" s="17"/>
      <c r="L458" s="33"/>
      <c r="M458" s="15"/>
      <c r="N458" s="31"/>
      <c r="O458" s="28"/>
      <c r="P458" s="16"/>
      <c r="Q458" s="14"/>
      <c r="R458" s="13"/>
      <c r="S458" s="14"/>
      <c r="T458" s="83"/>
      <c r="U458" s="59"/>
      <c r="V458" s="59"/>
      <c r="W458" s="58"/>
    </row>
    <row r="459" spans="1:23" ht="12" customHeight="1">
      <c r="A459" s="15"/>
      <c r="B459" s="13"/>
      <c r="C459" s="14"/>
      <c r="D459" s="14"/>
      <c r="E459" s="14"/>
      <c r="F459" s="41"/>
      <c r="G459" s="12"/>
      <c r="H459" s="41"/>
      <c r="I459" s="12"/>
      <c r="J459" s="37"/>
      <c r="K459" s="17"/>
      <c r="L459" s="33"/>
      <c r="M459" s="15"/>
      <c r="N459" s="31"/>
      <c r="O459" s="28"/>
      <c r="P459" s="16"/>
      <c r="Q459" s="14"/>
      <c r="R459" s="13"/>
      <c r="S459" s="14"/>
      <c r="T459" s="83"/>
      <c r="U459" s="59"/>
      <c r="V459" s="59"/>
      <c r="W459" s="58"/>
    </row>
    <row r="460" spans="1:23" ht="12" customHeight="1">
      <c r="A460" s="15"/>
      <c r="B460" s="13"/>
      <c r="C460" s="14"/>
      <c r="D460" s="14"/>
      <c r="E460" s="14"/>
      <c r="F460" s="41"/>
      <c r="G460" s="12"/>
      <c r="H460" s="41"/>
      <c r="I460" s="12"/>
      <c r="J460" s="37"/>
      <c r="K460" s="17"/>
      <c r="L460" s="33"/>
      <c r="M460" s="15"/>
      <c r="N460" s="31"/>
      <c r="O460" s="28"/>
      <c r="P460" s="16"/>
      <c r="Q460" s="14"/>
      <c r="R460" s="13"/>
      <c r="S460" s="14"/>
      <c r="T460" s="83"/>
      <c r="U460" s="59"/>
      <c r="V460" s="59"/>
      <c r="W460" s="58"/>
    </row>
    <row r="461" spans="1:23" ht="12" customHeight="1">
      <c r="A461" s="15"/>
      <c r="B461" s="13"/>
      <c r="C461" s="14"/>
      <c r="D461" s="14"/>
      <c r="E461" s="14"/>
      <c r="F461" s="41"/>
      <c r="G461" s="12"/>
      <c r="H461" s="41"/>
      <c r="I461" s="12"/>
      <c r="J461" s="37"/>
      <c r="K461" s="17"/>
      <c r="L461" s="33"/>
      <c r="M461" s="15"/>
      <c r="N461" s="31"/>
      <c r="O461" s="28"/>
      <c r="P461" s="16"/>
      <c r="Q461" s="14"/>
      <c r="R461" s="13"/>
      <c r="S461" s="14"/>
      <c r="T461" s="83"/>
      <c r="U461" s="59"/>
      <c r="V461" s="59"/>
      <c r="W461" s="58"/>
    </row>
    <row r="462" spans="1:23" ht="12" customHeight="1">
      <c r="A462" s="15"/>
      <c r="B462" s="13"/>
      <c r="C462" s="14"/>
      <c r="D462" s="14"/>
      <c r="E462" s="14"/>
      <c r="F462" s="41"/>
      <c r="G462" s="12"/>
      <c r="H462" s="41"/>
      <c r="I462" s="12"/>
      <c r="J462" s="37"/>
      <c r="K462" s="17"/>
      <c r="L462" s="33"/>
      <c r="M462" s="15"/>
      <c r="N462" s="31"/>
      <c r="O462" s="28"/>
      <c r="P462" s="16"/>
      <c r="Q462" s="14"/>
      <c r="R462" s="13"/>
      <c r="S462" s="14"/>
      <c r="T462" s="83"/>
      <c r="U462" s="59"/>
      <c r="V462" s="59"/>
      <c r="W462" s="58"/>
    </row>
    <row r="463" spans="1:23" ht="12" customHeight="1">
      <c r="A463" s="15"/>
      <c r="B463" s="13"/>
      <c r="C463" s="14"/>
      <c r="D463" s="14"/>
      <c r="E463" s="14"/>
      <c r="F463" s="41"/>
      <c r="G463" s="12"/>
      <c r="H463" s="41"/>
      <c r="I463" s="12"/>
      <c r="J463" s="37"/>
      <c r="K463" s="17"/>
      <c r="L463" s="33"/>
      <c r="M463" s="15"/>
      <c r="N463" s="31"/>
      <c r="O463" s="28"/>
      <c r="P463" s="16"/>
      <c r="Q463" s="14"/>
      <c r="R463" s="13"/>
      <c r="S463" s="14"/>
      <c r="T463" s="83"/>
      <c r="U463" s="59"/>
      <c r="V463" s="59"/>
      <c r="W463" s="58"/>
    </row>
    <row r="464" spans="1:23" ht="12" customHeight="1">
      <c r="A464" s="15"/>
      <c r="B464" s="13"/>
      <c r="C464" s="14"/>
      <c r="D464" s="14"/>
      <c r="E464" s="14"/>
      <c r="F464" s="41"/>
      <c r="G464" s="12"/>
      <c r="H464" s="41"/>
      <c r="I464" s="12"/>
      <c r="J464" s="37"/>
      <c r="K464" s="17"/>
      <c r="L464" s="33"/>
      <c r="M464" s="15"/>
      <c r="N464" s="31"/>
      <c r="O464" s="28"/>
      <c r="P464" s="16"/>
      <c r="Q464" s="14"/>
      <c r="R464" s="13"/>
      <c r="S464" s="14"/>
      <c r="T464" s="83"/>
      <c r="U464" s="59"/>
      <c r="V464" s="59"/>
      <c r="W464" s="58"/>
    </row>
    <row r="465" spans="1:23" ht="12" customHeight="1">
      <c r="A465" s="15"/>
      <c r="B465" s="13"/>
      <c r="C465" s="14"/>
      <c r="D465" s="14"/>
      <c r="E465" s="14"/>
      <c r="F465" s="41"/>
      <c r="G465" s="12"/>
      <c r="H465" s="41"/>
      <c r="I465" s="12"/>
      <c r="J465" s="37"/>
      <c r="K465" s="17"/>
      <c r="L465" s="33"/>
      <c r="M465" s="15"/>
      <c r="N465" s="31"/>
      <c r="O465" s="28"/>
      <c r="P465" s="16"/>
      <c r="Q465" s="14"/>
      <c r="R465" s="13"/>
      <c r="S465" s="14"/>
      <c r="T465" s="83"/>
      <c r="U465" s="59"/>
      <c r="V465" s="59"/>
      <c r="W465" s="58"/>
    </row>
    <row r="466" spans="1:23" ht="12" customHeight="1">
      <c r="B466" s="3"/>
      <c r="C466" s="30"/>
      <c r="D466" s="30"/>
      <c r="E466" s="30"/>
      <c r="F466" s="42"/>
      <c r="G466" s="5"/>
      <c r="H466" s="42"/>
      <c r="I466" s="5"/>
    </row>
    <row r="467" spans="1:23" ht="12" customHeight="1">
      <c r="B467" s="3"/>
      <c r="C467" s="30"/>
      <c r="D467" s="30"/>
      <c r="E467" s="30"/>
      <c r="F467" s="42"/>
      <c r="G467" s="5"/>
      <c r="H467" s="42"/>
      <c r="I467" s="5"/>
    </row>
    <row r="468" spans="1:23" ht="12" customHeight="1">
      <c r="B468" s="3"/>
      <c r="C468" s="30"/>
      <c r="D468" s="30"/>
      <c r="E468" s="30"/>
      <c r="F468" s="42"/>
      <c r="G468" s="5"/>
      <c r="H468" s="42"/>
      <c r="I468" s="5"/>
    </row>
    <row r="469" spans="1:23" ht="12" customHeight="1">
      <c r="B469" s="3"/>
      <c r="C469" s="30"/>
      <c r="D469" s="30"/>
      <c r="E469" s="30"/>
      <c r="F469" s="42"/>
      <c r="G469" s="5"/>
      <c r="H469" s="42"/>
      <c r="I469" s="5"/>
    </row>
    <row r="470" spans="1:23" ht="12" customHeight="1">
      <c r="B470" s="3"/>
      <c r="C470" s="30"/>
      <c r="D470" s="30"/>
      <c r="E470" s="30"/>
      <c r="F470" s="42"/>
      <c r="G470" s="5"/>
      <c r="H470" s="42"/>
      <c r="I470" s="5"/>
    </row>
    <row r="471" spans="1:23" ht="12" customHeight="1">
      <c r="B471" s="3"/>
      <c r="C471" s="30"/>
      <c r="D471" s="30"/>
      <c r="E471" s="30"/>
      <c r="F471" s="42"/>
      <c r="G471" s="5"/>
      <c r="H471" s="42"/>
      <c r="I471" s="5"/>
    </row>
    <row r="472" spans="1:23" ht="12" customHeight="1">
      <c r="B472" s="3"/>
      <c r="C472" s="30"/>
      <c r="D472" s="30"/>
      <c r="E472" s="30"/>
      <c r="F472" s="42"/>
      <c r="G472" s="5"/>
      <c r="H472" s="42"/>
      <c r="I472" s="5"/>
    </row>
    <row r="473" spans="1:23" ht="12" customHeight="1">
      <c r="B473" s="3"/>
      <c r="C473" s="30"/>
      <c r="D473" s="30"/>
      <c r="E473" s="30"/>
      <c r="F473" s="42"/>
      <c r="G473" s="5"/>
      <c r="H473" s="42"/>
      <c r="I473" s="5"/>
    </row>
    <row r="474" spans="1:23" ht="12" customHeight="1">
      <c r="B474" s="3"/>
      <c r="C474" s="30"/>
      <c r="D474" s="30"/>
      <c r="E474" s="30"/>
      <c r="F474" s="42"/>
      <c r="G474" s="5"/>
      <c r="H474" s="42"/>
      <c r="I474" s="5"/>
    </row>
    <row r="475" spans="1:23" ht="12" customHeight="1">
      <c r="B475" s="3"/>
      <c r="C475" s="30"/>
      <c r="D475" s="30"/>
      <c r="E475" s="30"/>
      <c r="F475" s="42"/>
      <c r="G475" s="5"/>
      <c r="H475" s="42"/>
      <c r="I475" s="5"/>
    </row>
    <row r="476" spans="1:23" ht="12" customHeight="1">
      <c r="B476" s="3"/>
      <c r="C476" s="30"/>
      <c r="D476" s="30"/>
      <c r="E476" s="30"/>
      <c r="F476" s="42"/>
      <c r="G476" s="5"/>
      <c r="H476" s="42"/>
      <c r="I476" s="5"/>
    </row>
    <row r="477" spans="1:23" ht="12" customHeight="1">
      <c r="B477" s="3"/>
      <c r="C477" s="30"/>
      <c r="D477" s="30"/>
      <c r="E477" s="30"/>
      <c r="F477" s="42"/>
      <c r="G477" s="5"/>
      <c r="H477" s="42"/>
      <c r="I477" s="5"/>
    </row>
    <row r="478" spans="1:23" ht="12" customHeight="1">
      <c r="B478" s="3"/>
      <c r="C478" s="30"/>
      <c r="D478" s="30"/>
      <c r="E478" s="30"/>
      <c r="F478" s="42"/>
      <c r="G478" s="5"/>
      <c r="H478" s="42"/>
      <c r="I478" s="5"/>
    </row>
    <row r="479" spans="1:23" ht="12" customHeight="1">
      <c r="B479" s="3"/>
      <c r="C479" s="30"/>
      <c r="D479" s="30"/>
      <c r="E479" s="30"/>
      <c r="F479" s="42"/>
      <c r="G479" s="5"/>
      <c r="H479" s="42"/>
      <c r="I479" s="5"/>
    </row>
    <row r="480" spans="1:23" ht="12" customHeight="1">
      <c r="B480" s="3"/>
      <c r="C480" s="30"/>
      <c r="D480" s="30"/>
      <c r="E480" s="30"/>
      <c r="F480" s="42"/>
      <c r="G480" s="5"/>
      <c r="H480" s="42"/>
      <c r="I480" s="5"/>
    </row>
    <row r="481" spans="2:9" ht="12" customHeight="1">
      <c r="B481" s="3"/>
      <c r="C481" s="30"/>
      <c r="D481" s="30"/>
      <c r="E481" s="30"/>
      <c r="F481" s="42"/>
      <c r="G481" s="5"/>
      <c r="H481" s="42"/>
      <c r="I481" s="5"/>
    </row>
    <row r="482" spans="2:9" ht="12" customHeight="1">
      <c r="B482" s="3"/>
      <c r="C482" s="30"/>
      <c r="D482" s="30"/>
      <c r="E482" s="30"/>
      <c r="F482" s="42"/>
      <c r="G482" s="5"/>
      <c r="H482" s="42"/>
      <c r="I482" s="5"/>
    </row>
    <row r="483" spans="2:9" ht="12" customHeight="1">
      <c r="B483" s="3"/>
      <c r="C483" s="30"/>
      <c r="D483" s="30"/>
      <c r="E483" s="30"/>
      <c r="F483" s="42"/>
      <c r="G483" s="5"/>
      <c r="H483" s="42"/>
      <c r="I483" s="5"/>
    </row>
    <row r="484" spans="2:9" ht="12" customHeight="1">
      <c r="B484" s="3"/>
      <c r="C484" s="30"/>
      <c r="D484" s="30"/>
      <c r="E484" s="30"/>
      <c r="F484" s="42"/>
      <c r="G484" s="5"/>
      <c r="H484" s="42"/>
      <c r="I484" s="5"/>
    </row>
    <row r="485" spans="2:9" ht="12" customHeight="1">
      <c r="B485" s="3"/>
      <c r="C485" s="30"/>
      <c r="D485" s="30"/>
      <c r="E485" s="30"/>
      <c r="F485" s="42"/>
      <c r="G485" s="5"/>
      <c r="H485" s="42"/>
      <c r="I485" s="5"/>
    </row>
    <row r="486" spans="2:9" ht="12" customHeight="1">
      <c r="B486" s="3"/>
      <c r="C486" s="30"/>
      <c r="D486" s="30"/>
      <c r="E486" s="30"/>
      <c r="F486" s="42"/>
      <c r="G486" s="5"/>
      <c r="H486" s="42"/>
      <c r="I486" s="5"/>
    </row>
    <row r="487" spans="2:9" ht="12" customHeight="1">
      <c r="B487" s="3"/>
      <c r="C487" s="30"/>
      <c r="D487" s="30"/>
      <c r="E487" s="30"/>
      <c r="F487" s="42"/>
      <c r="G487" s="5"/>
      <c r="H487" s="42"/>
      <c r="I487" s="5"/>
    </row>
    <row r="488" spans="2:9" ht="12" customHeight="1">
      <c r="B488" s="3"/>
      <c r="C488" s="30"/>
      <c r="D488" s="30"/>
      <c r="E488" s="30"/>
      <c r="F488" s="42"/>
      <c r="G488" s="5"/>
      <c r="H488" s="42"/>
      <c r="I488" s="5"/>
    </row>
    <row r="489" spans="2:9" ht="12" customHeight="1">
      <c r="B489" s="3"/>
      <c r="C489" s="30"/>
      <c r="D489" s="30"/>
      <c r="E489" s="30"/>
      <c r="F489" s="42"/>
      <c r="G489" s="5"/>
      <c r="H489" s="42"/>
      <c r="I489" s="5"/>
    </row>
    <row r="490" spans="2:9" ht="12" customHeight="1">
      <c r="B490" s="3"/>
      <c r="C490" s="30"/>
      <c r="D490" s="30"/>
      <c r="E490" s="30"/>
      <c r="F490" s="42"/>
      <c r="G490" s="5"/>
      <c r="H490" s="42"/>
      <c r="I490" s="5"/>
    </row>
    <row r="491" spans="2:9" ht="12" customHeight="1">
      <c r="B491" s="3"/>
      <c r="C491" s="30"/>
      <c r="D491" s="30"/>
      <c r="E491" s="30"/>
      <c r="F491" s="42"/>
      <c r="G491" s="5"/>
      <c r="H491" s="42"/>
      <c r="I491" s="5"/>
    </row>
    <row r="492" spans="2:9" ht="12" customHeight="1">
      <c r="B492" s="3"/>
      <c r="C492" s="30"/>
      <c r="D492" s="30"/>
      <c r="E492" s="30"/>
      <c r="F492" s="42"/>
      <c r="G492" s="5"/>
      <c r="H492" s="42"/>
      <c r="I492" s="5"/>
    </row>
    <row r="493" spans="2:9" ht="12" customHeight="1">
      <c r="B493" s="3"/>
      <c r="C493" s="30"/>
      <c r="D493" s="30"/>
      <c r="E493" s="30"/>
      <c r="F493" s="42"/>
      <c r="G493" s="5"/>
      <c r="H493" s="42"/>
      <c r="I493" s="5"/>
    </row>
    <row r="494" spans="2:9" ht="12" customHeight="1">
      <c r="B494" s="3"/>
      <c r="C494" s="30"/>
      <c r="D494" s="30"/>
      <c r="E494" s="30"/>
      <c r="F494" s="42"/>
      <c r="G494" s="5"/>
      <c r="H494" s="42"/>
      <c r="I494" s="5"/>
    </row>
    <row r="495" spans="2:9" ht="12" customHeight="1">
      <c r="B495" s="3"/>
      <c r="C495" s="30"/>
      <c r="D495" s="30"/>
      <c r="E495" s="30"/>
      <c r="F495" s="42"/>
      <c r="G495" s="5"/>
      <c r="H495" s="42"/>
      <c r="I495" s="5"/>
    </row>
    <row r="496" spans="2:9" ht="12" customHeight="1">
      <c r="B496" s="3"/>
      <c r="C496" s="30"/>
      <c r="D496" s="30"/>
      <c r="E496" s="30"/>
      <c r="F496" s="42"/>
      <c r="G496" s="5"/>
      <c r="H496" s="42"/>
      <c r="I496" s="5"/>
    </row>
    <row r="497" spans="2:9" ht="12" customHeight="1">
      <c r="B497" s="3"/>
      <c r="C497" s="30"/>
      <c r="D497" s="30"/>
      <c r="E497" s="30"/>
      <c r="F497" s="42"/>
      <c r="G497" s="5"/>
      <c r="H497" s="42"/>
      <c r="I497" s="5"/>
    </row>
    <row r="498" spans="2:9" ht="12" customHeight="1">
      <c r="B498" s="3"/>
      <c r="C498" s="30"/>
      <c r="D498" s="30"/>
      <c r="E498" s="30"/>
      <c r="F498" s="42"/>
      <c r="G498" s="5"/>
      <c r="H498" s="42"/>
      <c r="I498" s="5"/>
    </row>
    <row r="499" spans="2:9" ht="12" customHeight="1">
      <c r="B499" s="3"/>
      <c r="C499" s="30"/>
      <c r="D499" s="30"/>
      <c r="E499" s="30"/>
      <c r="F499" s="42"/>
      <c r="G499" s="5"/>
      <c r="H499" s="42"/>
      <c r="I499" s="5"/>
    </row>
    <row r="500" spans="2:9" ht="12" customHeight="1">
      <c r="B500" s="3"/>
      <c r="C500" s="30"/>
      <c r="D500" s="30"/>
      <c r="E500" s="30"/>
      <c r="F500" s="42"/>
      <c r="G500" s="5"/>
      <c r="H500" s="42"/>
      <c r="I500" s="5"/>
    </row>
    <row r="501" spans="2:9" ht="12" customHeight="1">
      <c r="B501" s="3"/>
      <c r="C501" s="30"/>
      <c r="D501" s="30"/>
      <c r="E501" s="30"/>
      <c r="F501" s="42"/>
      <c r="G501" s="5"/>
      <c r="H501" s="42"/>
      <c r="I501" s="5"/>
    </row>
    <row r="502" spans="2:9" ht="12" customHeight="1">
      <c r="B502" s="3"/>
      <c r="C502" s="30"/>
      <c r="D502" s="30"/>
      <c r="E502" s="30"/>
      <c r="F502" s="42"/>
      <c r="G502" s="5"/>
      <c r="H502" s="42"/>
      <c r="I502" s="5"/>
    </row>
    <row r="503" spans="2:9" ht="12" customHeight="1">
      <c r="B503" s="3"/>
      <c r="C503" s="30"/>
      <c r="D503" s="30"/>
      <c r="E503" s="30"/>
      <c r="F503" s="42"/>
      <c r="G503" s="5"/>
      <c r="H503" s="42"/>
      <c r="I503" s="5"/>
    </row>
    <row r="504" spans="2:9" ht="12" customHeight="1">
      <c r="B504" s="3"/>
      <c r="C504" s="30"/>
      <c r="D504" s="30"/>
      <c r="E504" s="30"/>
      <c r="F504" s="42"/>
      <c r="G504" s="5"/>
      <c r="H504" s="42"/>
      <c r="I504" s="5"/>
    </row>
    <row r="505" spans="2:9" ht="12" customHeight="1">
      <c r="B505" s="3"/>
      <c r="C505" s="30"/>
      <c r="D505" s="30"/>
      <c r="E505" s="30"/>
      <c r="F505" s="42"/>
      <c r="G505" s="5"/>
      <c r="H505" s="42"/>
      <c r="I505" s="5"/>
    </row>
    <row r="506" spans="2:9" ht="12" customHeight="1">
      <c r="B506" s="3"/>
      <c r="C506" s="30"/>
      <c r="D506" s="30"/>
      <c r="E506" s="30"/>
      <c r="F506" s="42"/>
      <c r="G506" s="5"/>
      <c r="H506" s="42"/>
      <c r="I506" s="5"/>
    </row>
    <row r="507" spans="2:9" ht="12" customHeight="1">
      <c r="B507" s="3"/>
      <c r="C507" s="30"/>
      <c r="D507" s="30"/>
      <c r="E507" s="30"/>
      <c r="F507" s="42"/>
      <c r="G507" s="5"/>
      <c r="H507" s="42"/>
      <c r="I507" s="5"/>
    </row>
    <row r="508" spans="2:9" ht="12" customHeight="1">
      <c r="B508" s="3"/>
      <c r="C508" s="30"/>
      <c r="D508" s="30"/>
      <c r="E508" s="30"/>
      <c r="F508" s="42"/>
      <c r="G508" s="5"/>
      <c r="H508" s="42"/>
      <c r="I508" s="5"/>
    </row>
    <row r="509" spans="2:9" ht="12" customHeight="1">
      <c r="B509" s="3"/>
      <c r="C509" s="30"/>
      <c r="D509" s="30"/>
      <c r="E509" s="30"/>
      <c r="F509" s="42"/>
      <c r="G509" s="5"/>
      <c r="H509" s="42"/>
      <c r="I509" s="5"/>
    </row>
    <row r="510" spans="2:9" ht="12" customHeight="1">
      <c r="B510" s="3"/>
      <c r="C510" s="30"/>
      <c r="D510" s="30"/>
      <c r="E510" s="30"/>
      <c r="F510" s="42"/>
      <c r="G510" s="5"/>
      <c r="H510" s="42"/>
      <c r="I510" s="5"/>
    </row>
    <row r="511" spans="2:9" ht="12" customHeight="1">
      <c r="B511" s="3"/>
      <c r="C511" s="30"/>
      <c r="D511" s="30"/>
      <c r="E511" s="30"/>
      <c r="F511" s="42"/>
      <c r="G511" s="5"/>
      <c r="H511" s="42"/>
      <c r="I511" s="5"/>
    </row>
    <row r="512" spans="2:9" ht="12" customHeight="1">
      <c r="B512" s="3"/>
      <c r="C512" s="30"/>
      <c r="D512" s="30"/>
      <c r="E512" s="30"/>
      <c r="F512" s="42"/>
      <c r="G512" s="5"/>
      <c r="H512" s="42"/>
      <c r="I512" s="5"/>
    </row>
    <row r="513" spans="2:9" ht="12" customHeight="1">
      <c r="B513" s="3"/>
      <c r="C513" s="30"/>
      <c r="D513" s="30"/>
      <c r="E513" s="30"/>
      <c r="F513" s="42"/>
      <c r="G513" s="5"/>
      <c r="H513" s="42"/>
      <c r="I513" s="5"/>
    </row>
    <row r="514" spans="2:9" ht="12" customHeight="1">
      <c r="B514" s="3"/>
      <c r="C514" s="30"/>
      <c r="D514" s="30"/>
      <c r="E514" s="30"/>
      <c r="F514" s="42"/>
      <c r="G514" s="5"/>
      <c r="H514" s="42"/>
      <c r="I514" s="5"/>
    </row>
    <row r="515" spans="2:9" ht="12" customHeight="1">
      <c r="B515" s="3"/>
      <c r="C515" s="30"/>
      <c r="D515" s="30"/>
      <c r="E515" s="30"/>
      <c r="F515" s="42"/>
      <c r="G515" s="5"/>
      <c r="H515" s="42"/>
      <c r="I515" s="5"/>
    </row>
    <row r="516" spans="2:9" ht="12" customHeight="1">
      <c r="B516" s="3"/>
      <c r="C516" s="30"/>
      <c r="D516" s="30"/>
      <c r="E516" s="30"/>
      <c r="F516" s="42"/>
      <c r="G516" s="5"/>
      <c r="H516" s="42"/>
      <c r="I516" s="5"/>
    </row>
    <row r="517" spans="2:9" ht="12" customHeight="1">
      <c r="B517" s="3"/>
      <c r="C517" s="30"/>
      <c r="D517" s="30"/>
      <c r="E517" s="30"/>
      <c r="F517" s="42"/>
      <c r="G517" s="5"/>
      <c r="H517" s="42"/>
      <c r="I517" s="5"/>
    </row>
    <row r="518" spans="2:9" ht="12" customHeight="1">
      <c r="B518" s="3"/>
      <c r="C518" s="30"/>
      <c r="D518" s="30"/>
      <c r="E518" s="30"/>
      <c r="F518" s="42"/>
      <c r="G518" s="5"/>
      <c r="H518" s="42"/>
      <c r="I518" s="5"/>
    </row>
    <row r="519" spans="2:9" ht="12" customHeight="1">
      <c r="B519" s="3"/>
      <c r="C519" s="30"/>
      <c r="D519" s="30"/>
      <c r="E519" s="30"/>
      <c r="F519" s="42"/>
      <c r="G519" s="5"/>
      <c r="H519" s="42"/>
      <c r="I519" s="5"/>
    </row>
    <row r="520" spans="2:9" ht="12" customHeight="1">
      <c r="B520" s="3"/>
      <c r="C520" s="30"/>
      <c r="D520" s="30"/>
      <c r="E520" s="30"/>
      <c r="F520" s="42"/>
      <c r="G520" s="5"/>
      <c r="H520" s="42"/>
      <c r="I520" s="5"/>
    </row>
    <row r="521" spans="2:9" ht="12" customHeight="1">
      <c r="B521" s="3"/>
      <c r="C521" s="30"/>
      <c r="D521" s="30"/>
      <c r="E521" s="30"/>
      <c r="F521" s="42"/>
      <c r="G521" s="5"/>
      <c r="H521" s="42"/>
      <c r="I521" s="5"/>
    </row>
    <row r="522" spans="2:9" ht="12" customHeight="1">
      <c r="B522" s="3"/>
      <c r="C522" s="30"/>
      <c r="D522" s="30"/>
      <c r="E522" s="30"/>
      <c r="F522" s="42"/>
      <c r="G522" s="5"/>
      <c r="H522" s="42"/>
      <c r="I522" s="5"/>
    </row>
    <row r="523" spans="2:9" ht="12" customHeight="1">
      <c r="B523" s="3"/>
      <c r="C523" s="30"/>
      <c r="D523" s="30"/>
      <c r="E523" s="30"/>
      <c r="F523" s="42"/>
      <c r="G523" s="5"/>
      <c r="H523" s="42"/>
      <c r="I523" s="5"/>
    </row>
    <row r="524" spans="2:9" ht="12" customHeight="1">
      <c r="B524" s="3"/>
      <c r="C524" s="30"/>
      <c r="D524" s="30"/>
      <c r="E524" s="30"/>
      <c r="F524" s="42"/>
      <c r="G524" s="5"/>
      <c r="H524" s="42"/>
      <c r="I524" s="5"/>
    </row>
    <row r="525" spans="2:9" ht="12" customHeight="1">
      <c r="B525" s="3"/>
      <c r="C525" s="30"/>
      <c r="D525" s="30"/>
      <c r="E525" s="30"/>
      <c r="F525" s="42"/>
      <c r="G525" s="5"/>
      <c r="H525" s="42"/>
      <c r="I525" s="5"/>
    </row>
    <row r="526" spans="2:9" ht="12" customHeight="1">
      <c r="B526" s="3"/>
      <c r="C526" s="30"/>
      <c r="D526" s="30"/>
      <c r="E526" s="30"/>
      <c r="F526" s="42"/>
      <c r="G526" s="5"/>
      <c r="H526" s="42"/>
      <c r="I526" s="5"/>
    </row>
    <row r="527" spans="2:9" ht="12" customHeight="1">
      <c r="B527" s="3"/>
      <c r="C527" s="30"/>
      <c r="D527" s="30"/>
      <c r="E527" s="30"/>
      <c r="F527" s="42"/>
      <c r="G527" s="5"/>
      <c r="H527" s="42"/>
      <c r="I527" s="5"/>
    </row>
    <row r="528" spans="2:9" ht="12" customHeight="1">
      <c r="B528" s="3"/>
      <c r="C528" s="30"/>
      <c r="D528" s="30"/>
      <c r="E528" s="30"/>
      <c r="F528" s="42"/>
      <c r="G528" s="5"/>
      <c r="H528" s="42"/>
      <c r="I528" s="5"/>
    </row>
    <row r="529" spans="2:9" ht="12" customHeight="1">
      <c r="B529" s="3"/>
      <c r="C529" s="30"/>
      <c r="D529" s="30"/>
      <c r="E529" s="30"/>
      <c r="F529" s="42"/>
      <c r="G529" s="5"/>
      <c r="H529" s="42"/>
      <c r="I529" s="5"/>
    </row>
    <row r="530" spans="2:9" ht="12" customHeight="1">
      <c r="B530" s="3"/>
      <c r="C530" s="30"/>
      <c r="D530" s="30"/>
      <c r="E530" s="30"/>
      <c r="F530" s="42"/>
      <c r="G530" s="5"/>
      <c r="H530" s="42"/>
      <c r="I530" s="5"/>
    </row>
    <row r="531" spans="2:9" ht="12" customHeight="1">
      <c r="B531" s="3"/>
      <c r="C531" s="30"/>
      <c r="D531" s="30"/>
      <c r="E531" s="30"/>
      <c r="F531" s="42"/>
      <c r="G531" s="5"/>
      <c r="H531" s="42"/>
      <c r="I531" s="5"/>
    </row>
    <row r="532" spans="2:9" ht="12" customHeight="1">
      <c r="B532" s="3"/>
      <c r="C532" s="30"/>
      <c r="D532" s="30"/>
      <c r="E532" s="30"/>
      <c r="F532" s="42"/>
      <c r="G532" s="5"/>
      <c r="H532" s="42"/>
      <c r="I532" s="5"/>
    </row>
    <row r="533" spans="2:9" ht="12" customHeight="1">
      <c r="B533" s="3"/>
      <c r="C533" s="30"/>
      <c r="D533" s="30"/>
      <c r="E533" s="30"/>
      <c r="F533" s="42"/>
      <c r="G533" s="5"/>
      <c r="H533" s="42"/>
      <c r="I533" s="5"/>
    </row>
    <row r="534" spans="2:9" ht="12" customHeight="1">
      <c r="B534" s="3"/>
      <c r="C534" s="30"/>
      <c r="D534" s="30"/>
      <c r="E534" s="30"/>
      <c r="F534" s="42"/>
      <c r="G534" s="5"/>
      <c r="H534" s="42"/>
      <c r="I534" s="5"/>
    </row>
    <row r="535" spans="2:9" ht="12" customHeight="1">
      <c r="B535" s="3"/>
      <c r="C535" s="30"/>
      <c r="D535" s="30"/>
      <c r="E535" s="30"/>
      <c r="F535" s="42"/>
      <c r="G535" s="5"/>
      <c r="H535" s="42"/>
      <c r="I535" s="5"/>
    </row>
    <row r="536" spans="2:9" ht="12" customHeight="1">
      <c r="B536" s="3"/>
      <c r="C536" s="30"/>
      <c r="D536" s="30"/>
      <c r="E536" s="30"/>
      <c r="F536" s="42"/>
      <c r="G536" s="5"/>
      <c r="H536" s="42"/>
      <c r="I536" s="5"/>
    </row>
    <row r="537" spans="2:9" ht="12" customHeight="1">
      <c r="B537" s="3"/>
      <c r="C537" s="30"/>
      <c r="D537" s="30"/>
      <c r="E537" s="30"/>
      <c r="F537" s="42"/>
      <c r="G537" s="5"/>
      <c r="H537" s="42"/>
      <c r="I537" s="5"/>
    </row>
    <row r="538" spans="2:9" ht="12" customHeight="1">
      <c r="B538" s="3"/>
      <c r="C538" s="30"/>
      <c r="D538" s="30"/>
      <c r="E538" s="30"/>
      <c r="F538" s="42"/>
      <c r="G538" s="5"/>
      <c r="H538" s="42"/>
      <c r="I538" s="5"/>
    </row>
    <row r="539" spans="2:9" ht="12" customHeight="1">
      <c r="B539" s="3"/>
      <c r="C539" s="30"/>
      <c r="D539" s="30"/>
      <c r="E539" s="30"/>
      <c r="F539" s="42"/>
      <c r="G539" s="5"/>
      <c r="H539" s="42"/>
      <c r="I539" s="5"/>
    </row>
    <row r="540" spans="2:9" ht="12" customHeight="1">
      <c r="B540" s="3"/>
      <c r="C540" s="30"/>
      <c r="D540" s="30"/>
      <c r="E540" s="30"/>
      <c r="F540" s="42"/>
      <c r="G540" s="5"/>
      <c r="H540" s="42"/>
      <c r="I540" s="5"/>
    </row>
    <row r="541" spans="2:9" ht="12" customHeight="1">
      <c r="B541" s="3"/>
      <c r="C541" s="30"/>
      <c r="D541" s="30"/>
      <c r="E541" s="30"/>
      <c r="F541" s="42"/>
      <c r="G541" s="5"/>
      <c r="H541" s="42"/>
      <c r="I541" s="5"/>
    </row>
    <row r="542" spans="2:9" ht="12" customHeight="1">
      <c r="B542" s="3"/>
      <c r="C542" s="30"/>
      <c r="D542" s="30"/>
      <c r="E542" s="30"/>
      <c r="F542" s="42"/>
      <c r="G542" s="5"/>
      <c r="H542" s="42"/>
      <c r="I542" s="5"/>
    </row>
    <row r="543" spans="2:9" ht="12" customHeight="1">
      <c r="B543" s="3"/>
      <c r="C543" s="30"/>
      <c r="D543" s="30"/>
      <c r="E543" s="30"/>
      <c r="F543" s="42"/>
      <c r="G543" s="5"/>
      <c r="H543" s="42"/>
      <c r="I543" s="5"/>
    </row>
    <row r="544" spans="2:9" ht="12" customHeight="1">
      <c r="B544" s="3"/>
      <c r="C544" s="30"/>
      <c r="D544" s="30"/>
      <c r="E544" s="30"/>
      <c r="F544" s="42"/>
      <c r="G544" s="5"/>
      <c r="H544" s="42"/>
      <c r="I544" s="5"/>
    </row>
    <row r="545" spans="2:9" ht="12" customHeight="1">
      <c r="B545" s="3"/>
      <c r="C545" s="30"/>
      <c r="D545" s="30"/>
      <c r="E545" s="30"/>
      <c r="F545" s="42"/>
      <c r="G545" s="5"/>
      <c r="H545" s="42"/>
      <c r="I545" s="5"/>
    </row>
    <row r="546" spans="2:9" ht="12" customHeight="1">
      <c r="B546" s="3"/>
      <c r="C546" s="30"/>
      <c r="D546" s="30"/>
      <c r="E546" s="30"/>
      <c r="F546" s="42"/>
      <c r="G546" s="5"/>
      <c r="H546" s="42"/>
      <c r="I546" s="5"/>
    </row>
    <row r="547" spans="2:9" ht="12" customHeight="1">
      <c r="B547" s="3"/>
      <c r="C547" s="30"/>
      <c r="D547" s="30"/>
      <c r="E547" s="30"/>
      <c r="F547" s="42"/>
      <c r="G547" s="5"/>
      <c r="H547" s="42"/>
      <c r="I547" s="5"/>
    </row>
    <row r="548" spans="2:9" ht="12" customHeight="1">
      <c r="B548" s="3"/>
      <c r="C548" s="30"/>
      <c r="D548" s="30"/>
      <c r="E548" s="30"/>
      <c r="F548" s="42"/>
      <c r="G548" s="5"/>
      <c r="H548" s="42"/>
      <c r="I548" s="5"/>
    </row>
    <row r="549" spans="2:9" ht="12" customHeight="1">
      <c r="B549" s="3"/>
      <c r="C549" s="30"/>
      <c r="D549" s="30"/>
      <c r="E549" s="30"/>
      <c r="F549" s="42"/>
      <c r="G549" s="5"/>
      <c r="H549" s="42"/>
      <c r="I549" s="5"/>
    </row>
    <row r="550" spans="2:9" ht="12" customHeight="1">
      <c r="B550" s="3"/>
      <c r="C550" s="30"/>
      <c r="D550" s="30"/>
      <c r="E550" s="30"/>
      <c r="F550" s="42"/>
      <c r="G550" s="5"/>
      <c r="H550" s="42"/>
      <c r="I550" s="5"/>
    </row>
    <row r="551" spans="2:9" ht="12" customHeight="1">
      <c r="B551" s="3"/>
      <c r="C551" s="30"/>
      <c r="D551" s="30"/>
      <c r="E551" s="30"/>
      <c r="F551" s="42"/>
      <c r="G551" s="5"/>
      <c r="H551" s="42"/>
      <c r="I551" s="5"/>
    </row>
    <row r="552" spans="2:9" ht="12" customHeight="1">
      <c r="B552" s="3"/>
      <c r="C552" s="30"/>
      <c r="D552" s="30"/>
      <c r="E552" s="30"/>
      <c r="F552" s="42"/>
      <c r="G552" s="5"/>
      <c r="H552" s="42"/>
      <c r="I552" s="5"/>
    </row>
    <row r="553" spans="2:9" ht="12" customHeight="1">
      <c r="B553" s="3"/>
      <c r="C553" s="30"/>
      <c r="D553" s="30"/>
      <c r="E553" s="30"/>
      <c r="F553" s="42"/>
      <c r="G553" s="5"/>
      <c r="H553" s="42"/>
      <c r="I553" s="5"/>
    </row>
    <row r="554" spans="2:9" ht="12" customHeight="1">
      <c r="B554" s="3"/>
      <c r="C554" s="30"/>
      <c r="D554" s="30"/>
      <c r="E554" s="30"/>
      <c r="F554" s="42"/>
      <c r="G554" s="5"/>
      <c r="H554" s="42"/>
      <c r="I554" s="5"/>
    </row>
    <row r="555" spans="2:9" ht="12" customHeight="1">
      <c r="B555" s="3"/>
      <c r="C555" s="30"/>
      <c r="D555" s="30"/>
      <c r="E555" s="30"/>
      <c r="F555" s="42"/>
      <c r="G555" s="5"/>
      <c r="H555" s="42"/>
      <c r="I555" s="5"/>
    </row>
    <row r="556" spans="2:9" ht="12" customHeight="1">
      <c r="B556" s="3"/>
      <c r="C556" s="30"/>
      <c r="D556" s="30"/>
      <c r="E556" s="30"/>
      <c r="F556" s="42"/>
      <c r="G556" s="5"/>
      <c r="H556" s="42"/>
      <c r="I556" s="5"/>
    </row>
    <row r="557" spans="2:9" ht="12" customHeight="1">
      <c r="B557" s="3"/>
      <c r="C557" s="30"/>
      <c r="D557" s="30"/>
      <c r="E557" s="30"/>
      <c r="F557" s="42"/>
      <c r="G557" s="5"/>
      <c r="H557" s="42"/>
      <c r="I557" s="5"/>
    </row>
    <row r="558" spans="2:9" ht="12" customHeight="1">
      <c r="B558" s="3"/>
      <c r="C558" s="30"/>
      <c r="D558" s="30"/>
      <c r="E558" s="30"/>
      <c r="F558" s="42"/>
      <c r="G558" s="5"/>
      <c r="H558" s="42"/>
      <c r="I558" s="5"/>
    </row>
    <row r="559" spans="2:9" ht="12" customHeight="1">
      <c r="B559" s="3"/>
      <c r="C559" s="30"/>
      <c r="D559" s="30"/>
      <c r="E559" s="30"/>
      <c r="F559" s="42"/>
      <c r="G559" s="5"/>
      <c r="H559" s="42"/>
      <c r="I559" s="5"/>
    </row>
    <row r="560" spans="2:9" ht="12" customHeight="1">
      <c r="B560" s="3"/>
      <c r="C560" s="30"/>
      <c r="D560" s="30"/>
      <c r="E560" s="30"/>
      <c r="F560" s="42"/>
      <c r="G560" s="5"/>
      <c r="H560" s="42"/>
      <c r="I560" s="5"/>
    </row>
    <row r="561" spans="2:9" ht="12" customHeight="1">
      <c r="B561" s="3"/>
      <c r="C561" s="30"/>
      <c r="D561" s="30"/>
      <c r="E561" s="30"/>
      <c r="F561" s="42"/>
      <c r="G561" s="5"/>
      <c r="H561" s="42"/>
      <c r="I561" s="5"/>
    </row>
    <row r="562" spans="2:9" ht="12" customHeight="1">
      <c r="B562" s="3"/>
      <c r="C562" s="30"/>
      <c r="D562" s="30"/>
      <c r="E562" s="30"/>
      <c r="F562" s="42"/>
      <c r="G562" s="5"/>
      <c r="H562" s="42"/>
      <c r="I562" s="5"/>
    </row>
    <row r="563" spans="2:9" ht="12" customHeight="1">
      <c r="B563" s="3"/>
      <c r="C563" s="30"/>
      <c r="D563" s="30"/>
      <c r="E563" s="30"/>
      <c r="F563" s="42"/>
      <c r="G563" s="5"/>
      <c r="H563" s="42"/>
      <c r="I563" s="5"/>
    </row>
    <row r="564" spans="2:9" ht="12" customHeight="1">
      <c r="B564" s="3"/>
      <c r="C564" s="30"/>
      <c r="D564" s="30"/>
      <c r="E564" s="30"/>
      <c r="F564" s="42"/>
      <c r="G564" s="5"/>
      <c r="H564" s="42"/>
      <c r="I564" s="5"/>
    </row>
    <row r="565" spans="2:9" ht="12" customHeight="1">
      <c r="B565" s="3"/>
      <c r="C565" s="30"/>
      <c r="D565" s="30"/>
      <c r="E565" s="30"/>
      <c r="F565" s="42"/>
      <c r="G565" s="5"/>
      <c r="H565" s="42"/>
      <c r="I565" s="5"/>
    </row>
    <row r="566" spans="2:9" ht="12" customHeight="1">
      <c r="B566" s="3"/>
      <c r="C566" s="30"/>
      <c r="D566" s="30"/>
      <c r="E566" s="30"/>
      <c r="F566" s="42"/>
      <c r="G566" s="5"/>
      <c r="H566" s="42"/>
      <c r="I566" s="5"/>
    </row>
    <row r="567" spans="2:9" ht="12" customHeight="1">
      <c r="B567" s="3"/>
      <c r="C567" s="30"/>
      <c r="D567" s="30"/>
      <c r="E567" s="30"/>
      <c r="F567" s="42"/>
      <c r="G567" s="5"/>
      <c r="H567" s="42"/>
      <c r="I567" s="5"/>
    </row>
    <row r="568" spans="2:9" ht="12" customHeight="1">
      <c r="B568" s="3"/>
      <c r="C568" s="30"/>
      <c r="D568" s="30"/>
      <c r="E568" s="30"/>
      <c r="F568" s="42"/>
      <c r="G568" s="5"/>
      <c r="H568" s="42"/>
      <c r="I568" s="5"/>
    </row>
    <row r="569" spans="2:9" ht="12" customHeight="1">
      <c r="B569" s="3"/>
      <c r="C569" s="30"/>
      <c r="D569" s="30"/>
      <c r="E569" s="30"/>
      <c r="F569" s="42"/>
      <c r="G569" s="5"/>
      <c r="H569" s="42"/>
      <c r="I569" s="5"/>
    </row>
    <row r="570" spans="2:9" ht="12" customHeight="1">
      <c r="B570" s="3"/>
      <c r="C570" s="30"/>
      <c r="D570" s="30"/>
      <c r="E570" s="30"/>
      <c r="F570" s="42"/>
      <c r="G570" s="5"/>
      <c r="H570" s="42"/>
      <c r="I570" s="5"/>
    </row>
    <row r="571" spans="2:9" ht="12" customHeight="1">
      <c r="B571" s="3"/>
      <c r="C571" s="30"/>
      <c r="D571" s="30"/>
      <c r="E571" s="30"/>
      <c r="F571" s="42"/>
      <c r="G571" s="5"/>
      <c r="H571" s="42"/>
      <c r="I571" s="5"/>
    </row>
    <row r="572" spans="2:9" ht="12" customHeight="1">
      <c r="B572" s="3"/>
      <c r="C572" s="30"/>
      <c r="D572" s="30"/>
      <c r="E572" s="30"/>
      <c r="F572" s="42"/>
      <c r="G572" s="5"/>
      <c r="H572" s="42"/>
      <c r="I572" s="5"/>
    </row>
    <row r="573" spans="2:9" ht="12" customHeight="1">
      <c r="B573" s="3"/>
      <c r="C573" s="30"/>
      <c r="D573" s="30"/>
      <c r="E573" s="30"/>
      <c r="F573" s="42"/>
      <c r="G573" s="5"/>
      <c r="H573" s="42"/>
      <c r="I573" s="5"/>
    </row>
    <row r="574" spans="2:9" ht="12" customHeight="1">
      <c r="B574" s="3"/>
      <c r="C574" s="30"/>
      <c r="D574" s="30"/>
      <c r="E574" s="30"/>
      <c r="F574" s="42"/>
      <c r="G574" s="5"/>
      <c r="H574" s="42"/>
      <c r="I574" s="5"/>
    </row>
    <row r="575" spans="2:9" ht="12" customHeight="1">
      <c r="B575" s="3"/>
      <c r="C575" s="30"/>
      <c r="D575" s="30"/>
      <c r="E575" s="30"/>
      <c r="F575" s="42"/>
      <c r="G575" s="5"/>
      <c r="H575" s="42"/>
      <c r="I575" s="5"/>
    </row>
    <row r="576" spans="2:9" ht="12" customHeight="1">
      <c r="B576" s="3"/>
      <c r="C576" s="30"/>
      <c r="D576" s="30"/>
      <c r="E576" s="30"/>
      <c r="F576" s="42"/>
      <c r="G576" s="5"/>
      <c r="H576" s="42"/>
      <c r="I576" s="5"/>
    </row>
    <row r="577" spans="2:9" ht="12" customHeight="1">
      <c r="B577" s="3"/>
      <c r="C577" s="30"/>
      <c r="D577" s="30"/>
      <c r="E577" s="30"/>
      <c r="F577" s="42"/>
      <c r="G577" s="5"/>
      <c r="H577" s="42"/>
      <c r="I577" s="5"/>
    </row>
    <row r="578" spans="2:9" ht="12" customHeight="1">
      <c r="B578" s="3"/>
      <c r="C578" s="30"/>
      <c r="D578" s="30"/>
      <c r="E578" s="30"/>
      <c r="F578" s="42"/>
      <c r="G578" s="5"/>
      <c r="H578" s="42"/>
      <c r="I578" s="5"/>
    </row>
    <row r="579" spans="2:9" ht="12" customHeight="1">
      <c r="B579" s="3"/>
      <c r="C579" s="30"/>
      <c r="D579" s="30"/>
      <c r="E579" s="30"/>
      <c r="F579" s="42"/>
      <c r="G579" s="5"/>
      <c r="H579" s="42"/>
      <c r="I579" s="5"/>
    </row>
    <row r="580" spans="2:9" ht="12" customHeight="1">
      <c r="B580" s="3"/>
      <c r="C580" s="30"/>
      <c r="D580" s="30"/>
      <c r="E580" s="30"/>
      <c r="F580" s="42"/>
      <c r="G580" s="5"/>
      <c r="H580" s="42"/>
      <c r="I580" s="5"/>
    </row>
    <row r="581" spans="2:9" ht="12" customHeight="1">
      <c r="B581" s="3"/>
      <c r="C581" s="30"/>
      <c r="D581" s="30"/>
      <c r="E581" s="30"/>
      <c r="F581" s="42"/>
      <c r="G581" s="5"/>
      <c r="H581" s="42"/>
      <c r="I581" s="5"/>
    </row>
    <row r="582" spans="2:9" ht="12" customHeight="1">
      <c r="B582" s="3"/>
      <c r="C582" s="30"/>
      <c r="D582" s="30"/>
      <c r="E582" s="30"/>
      <c r="F582" s="42"/>
      <c r="G582" s="5"/>
      <c r="H582" s="42"/>
      <c r="I582" s="5"/>
    </row>
    <row r="583" spans="2:9" ht="12" customHeight="1">
      <c r="B583" s="3"/>
      <c r="C583" s="30"/>
      <c r="D583" s="30"/>
      <c r="E583" s="30"/>
      <c r="F583" s="42"/>
      <c r="G583" s="5"/>
      <c r="H583" s="42"/>
      <c r="I583" s="5"/>
    </row>
    <row r="584" spans="2:9" ht="12" customHeight="1">
      <c r="B584" s="3"/>
      <c r="C584" s="30"/>
      <c r="D584" s="30"/>
      <c r="E584" s="30"/>
      <c r="F584" s="42"/>
      <c r="G584" s="5"/>
      <c r="H584" s="42"/>
      <c r="I584" s="5"/>
    </row>
    <row r="585" spans="2:9" ht="12" customHeight="1">
      <c r="B585" s="3"/>
      <c r="C585" s="30"/>
      <c r="D585" s="30"/>
      <c r="E585" s="30"/>
      <c r="F585" s="42"/>
      <c r="G585" s="5"/>
      <c r="H585" s="42"/>
      <c r="I585" s="5"/>
    </row>
    <row r="586" spans="2:9" ht="12" customHeight="1">
      <c r="B586" s="3"/>
      <c r="C586" s="30"/>
      <c r="D586" s="30"/>
      <c r="E586" s="30"/>
      <c r="F586" s="42"/>
      <c r="G586" s="5"/>
      <c r="H586" s="42"/>
      <c r="I586" s="5"/>
    </row>
    <row r="587" spans="2:9" ht="12" customHeight="1">
      <c r="B587" s="3"/>
      <c r="C587" s="30"/>
      <c r="D587" s="30"/>
      <c r="E587" s="30"/>
      <c r="F587" s="42"/>
      <c r="G587" s="5"/>
      <c r="H587" s="42"/>
      <c r="I587" s="5"/>
    </row>
    <row r="588" spans="2:9" ht="12" customHeight="1">
      <c r="B588" s="3"/>
      <c r="C588" s="30"/>
      <c r="D588" s="30"/>
      <c r="E588" s="30"/>
      <c r="F588" s="42"/>
      <c r="G588" s="5"/>
      <c r="H588" s="42"/>
      <c r="I588" s="5"/>
    </row>
    <row r="589" spans="2:9" ht="12" customHeight="1">
      <c r="B589" s="3"/>
      <c r="C589" s="30"/>
      <c r="D589" s="30"/>
      <c r="E589" s="30"/>
      <c r="F589" s="42"/>
      <c r="G589" s="5"/>
      <c r="H589" s="42"/>
      <c r="I589" s="5"/>
    </row>
    <row r="590" spans="2:9" ht="12" customHeight="1">
      <c r="B590" s="3"/>
      <c r="C590" s="30"/>
      <c r="D590" s="30"/>
      <c r="E590" s="30"/>
      <c r="F590" s="42"/>
      <c r="G590" s="5"/>
      <c r="H590" s="42"/>
      <c r="I590" s="5"/>
    </row>
    <row r="591" spans="2:9" ht="12" customHeight="1">
      <c r="B591" s="3"/>
      <c r="C591" s="30"/>
      <c r="D591" s="30"/>
      <c r="E591" s="30"/>
      <c r="F591" s="42"/>
      <c r="G591" s="5"/>
      <c r="H591" s="42"/>
      <c r="I591" s="5"/>
    </row>
    <row r="592" spans="2:9" ht="12" customHeight="1">
      <c r="B592" s="3"/>
      <c r="C592" s="30"/>
      <c r="D592" s="30"/>
      <c r="E592" s="30"/>
      <c r="F592" s="42"/>
      <c r="G592" s="5"/>
      <c r="H592" s="42"/>
      <c r="I592" s="5"/>
    </row>
    <row r="593" spans="2:9" ht="12" customHeight="1">
      <c r="B593" s="3"/>
      <c r="C593" s="30"/>
      <c r="D593" s="30"/>
      <c r="E593" s="30"/>
      <c r="F593" s="42"/>
      <c r="G593" s="5"/>
      <c r="H593" s="42"/>
      <c r="I593" s="5"/>
    </row>
    <row r="594" spans="2:9" ht="12" customHeight="1">
      <c r="B594" s="3"/>
      <c r="C594" s="30"/>
      <c r="D594" s="30"/>
      <c r="E594" s="30"/>
      <c r="F594" s="42"/>
      <c r="G594" s="5"/>
      <c r="H594" s="42"/>
      <c r="I594" s="5"/>
    </row>
    <row r="595" spans="2:9" ht="12" customHeight="1">
      <c r="B595" s="3"/>
      <c r="C595" s="30"/>
      <c r="D595" s="30"/>
      <c r="E595" s="30"/>
      <c r="F595" s="42"/>
      <c r="G595" s="5"/>
      <c r="H595" s="42"/>
      <c r="I595" s="5"/>
    </row>
    <row r="596" spans="2:9" ht="12" customHeight="1">
      <c r="B596" s="3"/>
      <c r="C596" s="30"/>
      <c r="D596" s="30"/>
      <c r="E596" s="30"/>
      <c r="F596" s="42"/>
      <c r="G596" s="5"/>
      <c r="H596" s="42"/>
      <c r="I596" s="5"/>
    </row>
    <row r="597" spans="2:9" ht="12" customHeight="1">
      <c r="B597" s="3"/>
      <c r="C597" s="30"/>
      <c r="D597" s="30"/>
      <c r="E597" s="30"/>
      <c r="F597" s="42"/>
      <c r="G597" s="5"/>
      <c r="H597" s="42"/>
      <c r="I597" s="5"/>
    </row>
    <row r="598" spans="2:9" ht="12" customHeight="1">
      <c r="B598" s="3"/>
      <c r="C598" s="30"/>
      <c r="D598" s="30"/>
      <c r="E598" s="30"/>
      <c r="F598" s="42"/>
      <c r="G598" s="5"/>
      <c r="H598" s="42"/>
      <c r="I598" s="5"/>
    </row>
    <row r="599" spans="2:9" ht="12" customHeight="1">
      <c r="B599" s="3"/>
      <c r="C599" s="30"/>
      <c r="D599" s="30"/>
      <c r="E599" s="30"/>
      <c r="F599" s="42"/>
      <c r="G599" s="5"/>
      <c r="H599" s="42"/>
      <c r="I599" s="5"/>
    </row>
    <row r="600" spans="2:9" ht="12" customHeight="1">
      <c r="B600" s="3"/>
      <c r="C600" s="30"/>
      <c r="D600" s="30"/>
      <c r="E600" s="30"/>
      <c r="F600" s="42"/>
      <c r="G600" s="5"/>
      <c r="H600" s="42"/>
      <c r="I600" s="5"/>
    </row>
    <row r="601" spans="2:9" ht="12" customHeight="1">
      <c r="B601" s="3"/>
      <c r="C601" s="30"/>
      <c r="D601" s="30"/>
      <c r="E601" s="30"/>
      <c r="F601" s="42"/>
      <c r="G601" s="5"/>
      <c r="H601" s="42"/>
      <c r="I601" s="5"/>
    </row>
    <row r="602" spans="2:9" ht="12" customHeight="1">
      <c r="B602" s="3"/>
      <c r="C602" s="30"/>
      <c r="D602" s="30"/>
      <c r="E602" s="30"/>
      <c r="F602" s="42"/>
      <c r="G602" s="5"/>
      <c r="H602" s="42"/>
      <c r="I602" s="5"/>
    </row>
    <row r="603" spans="2:9" ht="12" customHeight="1">
      <c r="B603" s="3"/>
      <c r="C603" s="30"/>
      <c r="D603" s="30"/>
      <c r="E603" s="30"/>
      <c r="F603" s="42"/>
      <c r="G603" s="5"/>
      <c r="H603" s="42"/>
      <c r="I603" s="5"/>
    </row>
    <row r="604" spans="2:9" ht="12" customHeight="1">
      <c r="B604" s="3"/>
      <c r="C604" s="30"/>
      <c r="D604" s="30"/>
      <c r="E604" s="30"/>
      <c r="F604" s="42"/>
      <c r="G604" s="5"/>
      <c r="H604" s="42"/>
      <c r="I604" s="5"/>
    </row>
    <row r="605" spans="2:9" ht="12" customHeight="1">
      <c r="B605" s="3"/>
      <c r="C605" s="30"/>
      <c r="D605" s="30"/>
      <c r="E605" s="30"/>
      <c r="F605" s="42"/>
      <c r="G605" s="5"/>
      <c r="H605" s="42"/>
      <c r="I605" s="5"/>
    </row>
    <row r="606" spans="2:9" ht="12" customHeight="1">
      <c r="B606" s="3"/>
      <c r="C606" s="30"/>
      <c r="D606" s="30"/>
      <c r="E606" s="30"/>
      <c r="F606" s="42"/>
      <c r="G606" s="5"/>
      <c r="H606" s="42"/>
      <c r="I606" s="5"/>
    </row>
    <row r="607" spans="2:9" ht="12" customHeight="1">
      <c r="B607" s="3"/>
      <c r="C607" s="30"/>
      <c r="D607" s="30"/>
      <c r="E607" s="30"/>
      <c r="F607" s="42"/>
      <c r="G607" s="5"/>
      <c r="H607" s="42"/>
      <c r="I607" s="5"/>
    </row>
    <row r="608" spans="2:9" ht="12" customHeight="1">
      <c r="B608" s="3"/>
      <c r="C608" s="30"/>
      <c r="D608" s="30"/>
      <c r="E608" s="30"/>
      <c r="F608" s="42"/>
      <c r="G608" s="5"/>
      <c r="H608" s="42"/>
      <c r="I608" s="5"/>
    </row>
    <row r="609" spans="2:9" ht="12" customHeight="1">
      <c r="B609" s="3"/>
      <c r="C609" s="30"/>
      <c r="D609" s="30"/>
      <c r="E609" s="30"/>
      <c r="F609" s="42"/>
      <c r="G609" s="5"/>
      <c r="H609" s="42"/>
      <c r="I609" s="5"/>
    </row>
    <row r="610" spans="2:9" ht="12" customHeight="1">
      <c r="B610" s="3"/>
      <c r="C610" s="30"/>
      <c r="D610" s="30"/>
      <c r="E610" s="30"/>
      <c r="F610" s="42"/>
      <c r="G610" s="5"/>
      <c r="H610" s="42"/>
      <c r="I610" s="5"/>
    </row>
    <row r="611" spans="2:9" ht="12" customHeight="1">
      <c r="B611" s="3"/>
      <c r="C611" s="30"/>
      <c r="D611" s="30"/>
      <c r="E611" s="30"/>
      <c r="F611" s="42"/>
      <c r="G611" s="5"/>
      <c r="H611" s="42"/>
      <c r="I611" s="5"/>
    </row>
    <row r="612" spans="2:9" ht="12" customHeight="1">
      <c r="B612" s="3"/>
      <c r="C612" s="30"/>
      <c r="D612" s="30"/>
      <c r="E612" s="30"/>
      <c r="F612" s="42"/>
      <c r="G612" s="5"/>
      <c r="H612" s="42"/>
      <c r="I612" s="5"/>
    </row>
    <row r="613" spans="2:9" ht="12" customHeight="1">
      <c r="B613" s="3"/>
      <c r="C613" s="30"/>
      <c r="D613" s="30"/>
      <c r="E613" s="30"/>
      <c r="F613" s="42"/>
      <c r="G613" s="5"/>
      <c r="H613" s="42"/>
      <c r="I613" s="5"/>
    </row>
    <row r="614" spans="2:9" ht="12" customHeight="1">
      <c r="B614" s="3"/>
      <c r="C614" s="30"/>
      <c r="D614" s="30"/>
      <c r="E614" s="30"/>
      <c r="F614" s="42"/>
      <c r="G614" s="5"/>
      <c r="H614" s="42"/>
      <c r="I614" s="5"/>
    </row>
    <row r="615" spans="2:9" ht="12" customHeight="1">
      <c r="B615" s="3"/>
      <c r="C615" s="30"/>
      <c r="D615" s="30"/>
      <c r="E615" s="30"/>
      <c r="F615" s="42"/>
      <c r="G615" s="5"/>
      <c r="H615" s="42"/>
      <c r="I615" s="5"/>
    </row>
    <row r="616" spans="2:9" ht="12" customHeight="1">
      <c r="B616" s="3"/>
      <c r="C616" s="30"/>
      <c r="D616" s="30"/>
      <c r="E616" s="30"/>
      <c r="F616" s="42"/>
      <c r="G616" s="5"/>
      <c r="H616" s="42"/>
      <c r="I616" s="5"/>
    </row>
    <row r="617" spans="2:9" ht="12" customHeight="1">
      <c r="B617" s="3"/>
      <c r="C617" s="30"/>
      <c r="D617" s="30"/>
      <c r="E617" s="30"/>
      <c r="F617" s="42"/>
      <c r="G617" s="5"/>
      <c r="H617" s="42"/>
      <c r="I617" s="5"/>
    </row>
    <row r="618" spans="2:9" ht="12" customHeight="1">
      <c r="B618" s="3"/>
      <c r="C618" s="30"/>
      <c r="D618" s="30"/>
      <c r="E618" s="30"/>
      <c r="F618" s="42"/>
      <c r="G618" s="5"/>
      <c r="H618" s="42"/>
      <c r="I618" s="5"/>
    </row>
    <row r="619" spans="2:9" ht="12" customHeight="1">
      <c r="B619" s="3"/>
      <c r="C619" s="30"/>
      <c r="D619" s="30"/>
      <c r="E619" s="30"/>
      <c r="F619" s="42"/>
      <c r="G619" s="5"/>
      <c r="H619" s="42"/>
      <c r="I619" s="5"/>
    </row>
    <row r="620" spans="2:9" ht="12" customHeight="1">
      <c r="B620" s="3"/>
      <c r="C620" s="30"/>
      <c r="D620" s="30"/>
      <c r="E620" s="30"/>
      <c r="F620" s="42"/>
      <c r="G620" s="5"/>
      <c r="H620" s="42"/>
      <c r="I620" s="5"/>
    </row>
    <row r="621" spans="2:9" ht="12" customHeight="1">
      <c r="B621" s="3"/>
      <c r="C621" s="30"/>
      <c r="D621" s="30"/>
      <c r="E621" s="30"/>
      <c r="F621" s="42"/>
      <c r="G621" s="5"/>
      <c r="H621" s="42"/>
      <c r="I621" s="5"/>
    </row>
    <row r="622" spans="2:9" ht="12" customHeight="1">
      <c r="B622" s="3"/>
      <c r="C622" s="30"/>
      <c r="D622" s="30"/>
      <c r="E622" s="30"/>
      <c r="F622" s="42"/>
      <c r="G622" s="5"/>
      <c r="H622" s="42"/>
      <c r="I622" s="5"/>
    </row>
    <row r="623" spans="2:9" ht="12" customHeight="1">
      <c r="B623" s="3"/>
      <c r="C623" s="30"/>
      <c r="D623" s="30"/>
      <c r="E623" s="30"/>
      <c r="F623" s="42"/>
      <c r="G623" s="5"/>
      <c r="H623" s="42"/>
      <c r="I623" s="5"/>
    </row>
    <row r="624" spans="2:9" ht="12" customHeight="1">
      <c r="B624" s="3"/>
      <c r="C624" s="30"/>
      <c r="D624" s="30"/>
      <c r="E624" s="30"/>
      <c r="F624" s="42"/>
      <c r="G624" s="5"/>
      <c r="H624" s="42"/>
      <c r="I624" s="5"/>
    </row>
    <row r="625" spans="2:9" ht="12" customHeight="1">
      <c r="B625" s="3"/>
      <c r="C625" s="30"/>
      <c r="D625" s="30"/>
      <c r="E625" s="30"/>
      <c r="F625" s="42"/>
      <c r="G625" s="5"/>
      <c r="H625" s="42"/>
      <c r="I625" s="5"/>
    </row>
    <row r="626" spans="2:9" ht="12" customHeight="1">
      <c r="B626" s="3"/>
      <c r="C626" s="30"/>
      <c r="D626" s="30"/>
      <c r="E626" s="30"/>
      <c r="F626" s="42"/>
      <c r="G626" s="5"/>
      <c r="H626" s="42"/>
      <c r="I626" s="5"/>
    </row>
    <row r="627" spans="2:9" ht="12" customHeight="1">
      <c r="B627" s="3"/>
      <c r="C627" s="30"/>
      <c r="D627" s="30"/>
      <c r="E627" s="30"/>
      <c r="F627" s="42"/>
      <c r="G627" s="5"/>
      <c r="H627" s="42"/>
      <c r="I627" s="5"/>
    </row>
    <row r="628" spans="2:9" ht="12" customHeight="1">
      <c r="B628" s="3"/>
      <c r="C628" s="30"/>
      <c r="D628" s="30"/>
      <c r="E628" s="30"/>
      <c r="F628" s="42"/>
      <c r="G628" s="5"/>
      <c r="H628" s="42"/>
      <c r="I628" s="5"/>
    </row>
    <row r="629" spans="2:9" ht="12" customHeight="1">
      <c r="B629" s="3"/>
      <c r="C629" s="30"/>
      <c r="D629" s="30"/>
      <c r="E629" s="30"/>
      <c r="F629" s="42"/>
      <c r="G629" s="5"/>
      <c r="H629" s="42"/>
      <c r="I629" s="5"/>
    </row>
    <row r="630" spans="2:9" ht="12" customHeight="1">
      <c r="B630" s="3"/>
      <c r="C630" s="30"/>
      <c r="D630" s="30"/>
      <c r="E630" s="30"/>
      <c r="F630" s="42"/>
      <c r="G630" s="5"/>
      <c r="H630" s="42"/>
      <c r="I630" s="5"/>
    </row>
    <row r="631" spans="2:9" ht="12" customHeight="1">
      <c r="B631" s="3"/>
      <c r="C631" s="30"/>
      <c r="D631" s="30"/>
      <c r="E631" s="30"/>
      <c r="F631" s="42"/>
      <c r="G631" s="5"/>
      <c r="H631" s="42"/>
      <c r="I631" s="5"/>
    </row>
    <row r="632" spans="2:9" ht="12" customHeight="1">
      <c r="B632" s="3"/>
      <c r="C632" s="30"/>
      <c r="D632" s="30"/>
      <c r="E632" s="30"/>
      <c r="F632" s="42"/>
      <c r="G632" s="5"/>
      <c r="H632" s="42"/>
      <c r="I632" s="5"/>
    </row>
    <row r="633" spans="2:9" ht="12" customHeight="1">
      <c r="B633" s="3"/>
      <c r="C633" s="30"/>
      <c r="D633" s="30"/>
      <c r="E633" s="30"/>
      <c r="F633" s="42"/>
      <c r="G633" s="5"/>
      <c r="H633" s="42"/>
      <c r="I633" s="5"/>
    </row>
    <row r="634" spans="2:9" ht="12" customHeight="1">
      <c r="B634" s="3"/>
      <c r="C634" s="30"/>
      <c r="D634" s="30"/>
      <c r="E634" s="30"/>
      <c r="F634" s="42"/>
      <c r="G634" s="5"/>
      <c r="H634" s="42"/>
      <c r="I634" s="5"/>
    </row>
    <row r="635" spans="2:9" ht="12" customHeight="1">
      <c r="B635" s="3"/>
      <c r="C635" s="30"/>
      <c r="D635" s="30"/>
      <c r="E635" s="30"/>
      <c r="F635" s="42"/>
      <c r="G635" s="5"/>
      <c r="H635" s="42"/>
      <c r="I635" s="5"/>
    </row>
    <row r="636" spans="2:9" ht="12" customHeight="1">
      <c r="B636" s="3"/>
      <c r="C636" s="30"/>
      <c r="D636" s="30"/>
      <c r="E636" s="30"/>
      <c r="F636" s="42"/>
      <c r="G636" s="5"/>
      <c r="H636" s="42"/>
      <c r="I636" s="5"/>
    </row>
    <row r="637" spans="2:9" ht="12" customHeight="1">
      <c r="B637" s="3"/>
      <c r="C637" s="30"/>
      <c r="D637" s="30"/>
      <c r="E637" s="30"/>
      <c r="F637" s="42"/>
      <c r="G637" s="5"/>
      <c r="H637" s="42"/>
      <c r="I637" s="5"/>
    </row>
    <row r="638" spans="2:9" ht="12" customHeight="1">
      <c r="B638" s="3"/>
      <c r="C638" s="30"/>
      <c r="D638" s="30"/>
      <c r="E638" s="30"/>
      <c r="F638" s="42"/>
      <c r="G638" s="5"/>
      <c r="H638" s="42"/>
      <c r="I638" s="5"/>
    </row>
    <row r="639" spans="2:9" ht="12" customHeight="1">
      <c r="B639" s="3"/>
      <c r="C639" s="30"/>
      <c r="D639" s="30"/>
      <c r="E639" s="30"/>
      <c r="F639" s="42"/>
      <c r="G639" s="5"/>
      <c r="H639" s="42"/>
      <c r="I639" s="5"/>
    </row>
    <row r="640" spans="2:9" ht="12" customHeight="1">
      <c r="B640" s="3"/>
      <c r="C640" s="30"/>
      <c r="D640" s="30"/>
      <c r="E640" s="30"/>
      <c r="F640" s="42"/>
      <c r="G640" s="5"/>
      <c r="H640" s="42"/>
      <c r="I640" s="5"/>
    </row>
    <row r="641" spans="2:9" ht="12" customHeight="1">
      <c r="B641" s="3"/>
      <c r="C641" s="30"/>
      <c r="D641" s="30"/>
      <c r="E641" s="30"/>
      <c r="F641" s="42"/>
      <c r="G641" s="5"/>
      <c r="H641" s="42"/>
      <c r="I641" s="5"/>
    </row>
    <row r="642" spans="2:9" ht="12" customHeight="1">
      <c r="B642" s="3"/>
      <c r="C642" s="30"/>
      <c r="D642" s="30"/>
      <c r="E642" s="30"/>
      <c r="F642" s="42"/>
      <c r="G642" s="5"/>
      <c r="H642" s="42"/>
      <c r="I642" s="5"/>
    </row>
    <row r="643" spans="2:9" ht="12" customHeight="1">
      <c r="B643" s="3"/>
      <c r="C643" s="30"/>
      <c r="D643" s="30"/>
      <c r="E643" s="30"/>
      <c r="F643" s="42"/>
      <c r="G643" s="5"/>
      <c r="H643" s="42"/>
      <c r="I643" s="5"/>
    </row>
    <row r="644" spans="2:9" ht="12" customHeight="1">
      <c r="B644" s="3"/>
      <c r="C644" s="30"/>
      <c r="D644" s="30"/>
      <c r="E644" s="30"/>
      <c r="F644" s="42"/>
      <c r="G644" s="5"/>
      <c r="H644" s="42"/>
      <c r="I644" s="5"/>
    </row>
    <row r="645" spans="2:9" ht="12" customHeight="1">
      <c r="B645" s="3"/>
      <c r="C645" s="30"/>
      <c r="D645" s="30"/>
      <c r="E645" s="30"/>
      <c r="F645" s="42"/>
      <c r="G645" s="5"/>
      <c r="H645" s="42"/>
      <c r="I645" s="5"/>
    </row>
    <row r="646" spans="2:9" ht="12" customHeight="1">
      <c r="B646" s="3"/>
      <c r="C646" s="30"/>
      <c r="D646" s="30"/>
      <c r="E646" s="30"/>
      <c r="F646" s="42"/>
      <c r="G646" s="5"/>
      <c r="H646" s="42"/>
      <c r="I646" s="5"/>
    </row>
    <row r="647" spans="2:9" ht="12" customHeight="1">
      <c r="B647" s="3"/>
      <c r="C647" s="30"/>
      <c r="D647" s="30"/>
      <c r="E647" s="30"/>
      <c r="F647" s="42"/>
      <c r="G647" s="5"/>
      <c r="H647" s="42"/>
      <c r="I647" s="5"/>
    </row>
    <row r="648" spans="2:9" ht="12" customHeight="1">
      <c r="B648" s="3"/>
      <c r="C648" s="30"/>
      <c r="D648" s="30"/>
      <c r="E648" s="30"/>
      <c r="F648" s="42"/>
      <c r="G648" s="5"/>
      <c r="H648" s="42"/>
      <c r="I648" s="5"/>
    </row>
    <row r="649" spans="2:9" ht="12" customHeight="1">
      <c r="B649" s="3"/>
      <c r="C649" s="30"/>
      <c r="D649" s="30"/>
      <c r="E649" s="30"/>
      <c r="F649" s="42"/>
      <c r="G649" s="5"/>
      <c r="H649" s="42"/>
      <c r="I649" s="5"/>
    </row>
    <row r="650" spans="2:9" ht="12" customHeight="1">
      <c r="B650" s="3"/>
      <c r="C650" s="30"/>
      <c r="D650" s="30"/>
      <c r="E650" s="30"/>
      <c r="F650" s="42"/>
      <c r="G650" s="5"/>
      <c r="H650" s="42"/>
      <c r="I650" s="5"/>
    </row>
    <row r="651" spans="2:9" ht="12" customHeight="1">
      <c r="B651" s="3"/>
      <c r="C651" s="30"/>
      <c r="D651" s="30"/>
      <c r="E651" s="30"/>
      <c r="F651" s="42"/>
      <c r="G651" s="5"/>
      <c r="H651" s="42"/>
      <c r="I651" s="5"/>
    </row>
    <row r="652" spans="2:9" ht="12" customHeight="1">
      <c r="B652" s="3"/>
      <c r="C652" s="30"/>
      <c r="D652" s="30"/>
      <c r="E652" s="30"/>
      <c r="F652" s="42"/>
      <c r="G652" s="5"/>
      <c r="H652" s="42"/>
      <c r="I652" s="5"/>
    </row>
    <row r="653" spans="2:9" ht="12" customHeight="1">
      <c r="B653" s="3"/>
      <c r="C653" s="30"/>
      <c r="D653" s="30"/>
      <c r="E653" s="30"/>
      <c r="F653" s="42"/>
      <c r="G653" s="5"/>
      <c r="H653" s="42"/>
      <c r="I653" s="5"/>
    </row>
    <row r="654" spans="2:9" ht="12" customHeight="1">
      <c r="B654" s="3"/>
      <c r="C654" s="30"/>
      <c r="D654" s="30"/>
      <c r="E654" s="30"/>
      <c r="F654" s="42"/>
      <c r="G654" s="5"/>
      <c r="H654" s="42"/>
      <c r="I654" s="5"/>
    </row>
    <row r="655" spans="2:9" ht="12" customHeight="1">
      <c r="B655" s="3"/>
      <c r="C655" s="30"/>
      <c r="D655" s="30"/>
      <c r="E655" s="30"/>
      <c r="F655" s="42"/>
      <c r="G655" s="5"/>
      <c r="H655" s="42"/>
      <c r="I655" s="5"/>
    </row>
    <row r="656" spans="2:9" ht="12" customHeight="1">
      <c r="B656" s="3"/>
      <c r="C656" s="30"/>
      <c r="D656" s="30"/>
      <c r="E656" s="30"/>
      <c r="F656" s="42"/>
      <c r="G656" s="5"/>
      <c r="H656" s="42"/>
      <c r="I656" s="5"/>
    </row>
    <row r="657" spans="2:9" ht="12" customHeight="1">
      <c r="B657" s="3"/>
      <c r="C657" s="30"/>
      <c r="D657" s="30"/>
      <c r="E657" s="30"/>
      <c r="F657" s="42"/>
      <c r="G657" s="5"/>
      <c r="H657" s="42"/>
      <c r="I657" s="5"/>
    </row>
    <row r="658" spans="2:9" ht="12" customHeight="1">
      <c r="B658" s="3"/>
      <c r="C658" s="30"/>
      <c r="D658" s="30"/>
      <c r="E658" s="30"/>
      <c r="F658" s="42"/>
      <c r="G658" s="5"/>
      <c r="H658" s="42"/>
      <c r="I658" s="5"/>
    </row>
    <row r="659" spans="2:9" ht="12" customHeight="1">
      <c r="B659" s="3"/>
      <c r="C659" s="30"/>
      <c r="D659" s="30"/>
      <c r="E659" s="30"/>
      <c r="F659" s="42"/>
      <c r="G659" s="5"/>
      <c r="H659" s="42"/>
      <c r="I659" s="5"/>
    </row>
    <row r="660" spans="2:9" ht="12" customHeight="1">
      <c r="B660" s="3"/>
      <c r="C660" s="30"/>
      <c r="D660" s="30"/>
      <c r="E660" s="30"/>
      <c r="F660" s="42"/>
      <c r="G660" s="5"/>
      <c r="H660" s="42"/>
      <c r="I660" s="5"/>
    </row>
    <row r="661" spans="2:9" ht="12" customHeight="1">
      <c r="B661" s="3"/>
      <c r="C661" s="30"/>
      <c r="D661" s="30"/>
      <c r="E661" s="30"/>
      <c r="F661" s="42"/>
      <c r="G661" s="5"/>
      <c r="H661" s="42"/>
      <c r="I661" s="5"/>
    </row>
    <row r="662" spans="2:9" ht="12" customHeight="1">
      <c r="B662" s="3"/>
      <c r="C662" s="30"/>
      <c r="D662" s="30"/>
      <c r="E662" s="30"/>
      <c r="F662" s="42"/>
      <c r="G662" s="5"/>
      <c r="H662" s="42"/>
      <c r="I662" s="5"/>
    </row>
    <row r="663" spans="2:9" ht="12" customHeight="1">
      <c r="B663" s="3"/>
      <c r="C663" s="30"/>
      <c r="D663" s="30"/>
      <c r="E663" s="30"/>
      <c r="F663" s="42"/>
      <c r="G663" s="5"/>
      <c r="H663" s="42"/>
      <c r="I663" s="5"/>
    </row>
    <row r="664" spans="2:9" ht="12" customHeight="1">
      <c r="B664" s="3"/>
      <c r="C664" s="30"/>
      <c r="D664" s="30"/>
      <c r="E664" s="30"/>
      <c r="F664" s="42"/>
      <c r="G664" s="5"/>
      <c r="H664" s="42"/>
      <c r="I664" s="5"/>
    </row>
    <row r="665" spans="2:9" ht="12" customHeight="1">
      <c r="B665" s="3"/>
      <c r="C665" s="30"/>
      <c r="D665" s="30"/>
      <c r="E665" s="30"/>
      <c r="F665" s="42"/>
      <c r="G665" s="5"/>
      <c r="H665" s="42"/>
      <c r="I665" s="5"/>
    </row>
    <row r="666" spans="2:9" ht="12" customHeight="1">
      <c r="B666" s="3"/>
      <c r="C666" s="30"/>
      <c r="D666" s="30"/>
      <c r="E666" s="30"/>
      <c r="F666" s="42"/>
      <c r="G666" s="5"/>
      <c r="H666" s="42"/>
      <c r="I666" s="5"/>
    </row>
    <row r="667" spans="2:9" ht="12" customHeight="1">
      <c r="B667" s="3"/>
      <c r="C667" s="30"/>
      <c r="D667" s="30"/>
      <c r="E667" s="30"/>
      <c r="F667" s="42"/>
      <c r="G667" s="5"/>
      <c r="H667" s="42"/>
      <c r="I667" s="5"/>
    </row>
    <row r="668" spans="2:9" ht="12" customHeight="1">
      <c r="B668" s="3"/>
      <c r="C668" s="30"/>
      <c r="D668" s="30"/>
      <c r="E668" s="30"/>
      <c r="F668" s="42"/>
      <c r="G668" s="5"/>
      <c r="H668" s="42"/>
      <c r="I668" s="5"/>
    </row>
    <row r="669" spans="2:9" ht="12" customHeight="1">
      <c r="B669" s="3"/>
      <c r="C669" s="30"/>
      <c r="D669" s="30"/>
      <c r="E669" s="30"/>
      <c r="F669" s="42"/>
      <c r="G669" s="5"/>
      <c r="H669" s="42"/>
      <c r="I669" s="5"/>
    </row>
    <row r="670" spans="2:9" ht="12" customHeight="1">
      <c r="B670" s="3"/>
      <c r="C670" s="30"/>
      <c r="D670" s="30"/>
      <c r="E670" s="30"/>
      <c r="F670" s="42"/>
      <c r="G670" s="5"/>
      <c r="H670" s="42"/>
      <c r="I670" s="5"/>
    </row>
    <row r="671" spans="2:9" ht="12" customHeight="1">
      <c r="B671" s="3"/>
      <c r="C671" s="30"/>
      <c r="D671" s="30"/>
      <c r="E671" s="30"/>
      <c r="F671" s="42"/>
      <c r="G671" s="5"/>
      <c r="H671" s="42"/>
      <c r="I671" s="5"/>
    </row>
    <row r="672" spans="2:9" ht="12" customHeight="1">
      <c r="B672" s="3"/>
      <c r="C672" s="30"/>
      <c r="D672" s="30"/>
      <c r="E672" s="30"/>
      <c r="F672" s="42"/>
      <c r="G672" s="5"/>
      <c r="H672" s="42"/>
      <c r="I672" s="5"/>
    </row>
    <row r="673" spans="2:9" ht="12" customHeight="1">
      <c r="B673" s="3"/>
      <c r="C673" s="30"/>
      <c r="D673" s="30"/>
      <c r="E673" s="30"/>
      <c r="F673" s="42"/>
      <c r="G673" s="5"/>
      <c r="H673" s="42"/>
      <c r="I673" s="5"/>
    </row>
    <row r="674" spans="2:9" ht="12" customHeight="1">
      <c r="B674" s="3"/>
      <c r="C674" s="30"/>
      <c r="D674" s="30"/>
      <c r="E674" s="30"/>
      <c r="F674" s="42"/>
      <c r="G674" s="5"/>
      <c r="H674" s="42"/>
      <c r="I674" s="5"/>
    </row>
    <row r="675" spans="2:9" ht="12" customHeight="1">
      <c r="B675" s="3"/>
      <c r="C675" s="30"/>
      <c r="D675" s="30"/>
      <c r="E675" s="30"/>
      <c r="F675" s="42"/>
      <c r="G675" s="5"/>
      <c r="H675" s="42"/>
      <c r="I675" s="5"/>
    </row>
    <row r="676" spans="2:9" ht="12" customHeight="1">
      <c r="B676" s="3"/>
      <c r="C676" s="30"/>
      <c r="D676" s="30"/>
      <c r="E676" s="30"/>
      <c r="F676" s="42"/>
      <c r="G676" s="5"/>
      <c r="H676" s="42"/>
      <c r="I676" s="5"/>
    </row>
    <row r="677" spans="2:9" ht="12" customHeight="1">
      <c r="B677" s="3"/>
      <c r="C677" s="30"/>
      <c r="D677" s="30"/>
      <c r="E677" s="30"/>
      <c r="F677" s="42"/>
      <c r="G677" s="5"/>
      <c r="H677" s="42"/>
      <c r="I677" s="5"/>
    </row>
    <row r="678" spans="2:9" ht="12" customHeight="1">
      <c r="B678" s="3"/>
      <c r="C678" s="30"/>
      <c r="D678" s="30"/>
      <c r="E678" s="30"/>
      <c r="F678" s="42"/>
      <c r="G678" s="5"/>
      <c r="H678" s="42"/>
      <c r="I678" s="5"/>
    </row>
    <row r="679" spans="2:9" ht="12" customHeight="1">
      <c r="B679" s="3"/>
      <c r="C679" s="30"/>
      <c r="D679" s="30"/>
      <c r="E679" s="30"/>
      <c r="F679" s="42"/>
      <c r="G679" s="5"/>
      <c r="H679" s="42"/>
      <c r="I679" s="5"/>
    </row>
    <row r="680" spans="2:9" ht="12" customHeight="1">
      <c r="B680" s="3"/>
      <c r="C680" s="30"/>
      <c r="D680" s="30"/>
      <c r="E680" s="30"/>
      <c r="F680" s="42"/>
      <c r="G680" s="5"/>
      <c r="H680" s="42"/>
      <c r="I680" s="5"/>
    </row>
    <row r="681" spans="2:9" ht="12" customHeight="1">
      <c r="B681" s="3"/>
      <c r="C681" s="30"/>
      <c r="D681" s="30"/>
      <c r="E681" s="30"/>
      <c r="F681" s="42"/>
      <c r="G681" s="5"/>
      <c r="H681" s="42"/>
      <c r="I681" s="5"/>
    </row>
    <row r="682" spans="2:9" ht="12" customHeight="1">
      <c r="B682" s="3"/>
      <c r="C682" s="30"/>
      <c r="D682" s="30"/>
      <c r="E682" s="30"/>
      <c r="F682" s="42"/>
      <c r="G682" s="5"/>
      <c r="H682" s="42"/>
      <c r="I682" s="5"/>
    </row>
    <row r="683" spans="2:9" ht="12" customHeight="1">
      <c r="B683" s="3"/>
      <c r="C683" s="30"/>
      <c r="D683" s="30"/>
      <c r="E683" s="30"/>
      <c r="F683" s="42"/>
      <c r="G683" s="5"/>
      <c r="H683" s="42"/>
      <c r="I683" s="5"/>
    </row>
    <row r="684" spans="2:9" ht="12" customHeight="1">
      <c r="B684" s="3"/>
      <c r="C684" s="30"/>
      <c r="D684" s="30"/>
      <c r="E684" s="30"/>
      <c r="F684" s="42"/>
      <c r="G684" s="5"/>
      <c r="H684" s="42"/>
      <c r="I684" s="5"/>
    </row>
    <row r="685" spans="2:9" ht="12" customHeight="1">
      <c r="B685" s="3"/>
      <c r="C685" s="30"/>
      <c r="D685" s="30"/>
      <c r="E685" s="30"/>
      <c r="F685" s="42"/>
      <c r="G685" s="5"/>
      <c r="H685" s="42"/>
      <c r="I685" s="5"/>
    </row>
    <row r="686" spans="2:9" ht="12" customHeight="1">
      <c r="B686" s="3"/>
      <c r="C686" s="30"/>
      <c r="D686" s="30"/>
      <c r="E686" s="30"/>
      <c r="F686" s="42"/>
      <c r="G686" s="5"/>
      <c r="H686" s="42"/>
      <c r="I686" s="5"/>
    </row>
    <row r="687" spans="2:9" ht="12" customHeight="1">
      <c r="B687" s="3"/>
      <c r="C687" s="30"/>
      <c r="D687" s="30"/>
      <c r="E687" s="30"/>
      <c r="F687" s="42"/>
      <c r="G687" s="5"/>
      <c r="H687" s="42"/>
      <c r="I687" s="5"/>
    </row>
    <row r="688" spans="2:9" ht="12" customHeight="1">
      <c r="B688" s="3"/>
      <c r="C688" s="30"/>
      <c r="D688" s="30"/>
      <c r="E688" s="30"/>
      <c r="F688" s="42"/>
      <c r="G688" s="5"/>
      <c r="H688" s="42"/>
      <c r="I688" s="5"/>
    </row>
    <row r="689" spans="2:9" ht="12" customHeight="1">
      <c r="B689" s="3"/>
      <c r="C689" s="30"/>
      <c r="D689" s="30"/>
      <c r="E689" s="30"/>
      <c r="F689" s="42"/>
      <c r="G689" s="5"/>
      <c r="H689" s="42"/>
      <c r="I689" s="5"/>
    </row>
    <row r="690" spans="2:9" ht="12" customHeight="1">
      <c r="B690" s="3"/>
      <c r="C690" s="30"/>
      <c r="D690" s="30"/>
      <c r="E690" s="30"/>
      <c r="F690" s="42"/>
      <c r="G690" s="5"/>
      <c r="H690" s="42"/>
      <c r="I690" s="5"/>
    </row>
    <row r="691" spans="2:9" ht="12" customHeight="1">
      <c r="B691" s="3"/>
      <c r="C691" s="30"/>
      <c r="D691" s="30"/>
      <c r="E691" s="30"/>
      <c r="F691" s="42"/>
      <c r="G691" s="5"/>
      <c r="H691" s="42"/>
      <c r="I691" s="5"/>
    </row>
    <row r="692" spans="2:9" ht="12" customHeight="1">
      <c r="B692" s="3"/>
      <c r="C692" s="30"/>
      <c r="D692" s="30"/>
      <c r="E692" s="30"/>
      <c r="F692" s="42"/>
      <c r="G692" s="5"/>
      <c r="H692" s="42"/>
      <c r="I692" s="5"/>
    </row>
    <row r="693" spans="2:9" ht="12" customHeight="1">
      <c r="B693" s="3"/>
      <c r="C693" s="30"/>
      <c r="D693" s="30"/>
      <c r="E693" s="30"/>
      <c r="F693" s="42"/>
      <c r="G693" s="5"/>
      <c r="H693" s="42"/>
      <c r="I693" s="5"/>
    </row>
    <row r="694" spans="2:9" ht="12" customHeight="1">
      <c r="B694" s="3"/>
      <c r="C694" s="30"/>
      <c r="D694" s="30"/>
      <c r="E694" s="30"/>
      <c r="F694" s="42"/>
      <c r="G694" s="5"/>
      <c r="H694" s="42"/>
      <c r="I694" s="5"/>
    </row>
    <row r="695" spans="2:9" ht="12" customHeight="1">
      <c r="B695" s="3"/>
      <c r="C695" s="30"/>
      <c r="D695" s="30"/>
      <c r="E695" s="30"/>
      <c r="F695" s="42"/>
      <c r="G695" s="5"/>
      <c r="H695" s="42"/>
      <c r="I695" s="5"/>
    </row>
    <row r="696" spans="2:9" ht="12" customHeight="1">
      <c r="B696" s="3"/>
      <c r="C696" s="30"/>
      <c r="D696" s="30"/>
      <c r="E696" s="30"/>
      <c r="F696" s="42"/>
      <c r="G696" s="5"/>
      <c r="H696" s="42"/>
      <c r="I696" s="5"/>
    </row>
    <row r="697" spans="2:9" ht="12" customHeight="1">
      <c r="B697" s="3"/>
      <c r="C697" s="30"/>
      <c r="D697" s="30"/>
      <c r="E697" s="30"/>
      <c r="F697" s="42"/>
      <c r="G697" s="5"/>
      <c r="H697" s="42"/>
      <c r="I697" s="5"/>
    </row>
    <row r="698" spans="2:9" ht="12" customHeight="1">
      <c r="B698" s="3"/>
      <c r="C698" s="30"/>
      <c r="D698" s="30"/>
      <c r="E698" s="30"/>
      <c r="F698" s="42"/>
      <c r="G698" s="5"/>
      <c r="H698" s="42"/>
      <c r="I698" s="5"/>
    </row>
    <row r="699" spans="2:9" ht="12" customHeight="1">
      <c r="B699" s="3"/>
      <c r="C699" s="30"/>
      <c r="D699" s="30"/>
      <c r="E699" s="30"/>
      <c r="F699" s="42"/>
      <c r="G699" s="5"/>
      <c r="H699" s="42"/>
      <c r="I699" s="5"/>
    </row>
    <row r="700" spans="2:9" ht="12" customHeight="1">
      <c r="B700" s="3"/>
      <c r="C700" s="30"/>
      <c r="D700" s="30"/>
      <c r="E700" s="30"/>
      <c r="F700" s="42"/>
      <c r="G700" s="5"/>
      <c r="H700" s="42"/>
      <c r="I700" s="5"/>
    </row>
    <row r="701" spans="2:9" ht="12" customHeight="1">
      <c r="B701" s="3"/>
      <c r="C701" s="30"/>
      <c r="D701" s="30"/>
      <c r="E701" s="30"/>
      <c r="F701" s="42"/>
      <c r="G701" s="5"/>
      <c r="H701" s="42"/>
      <c r="I701" s="5"/>
    </row>
    <row r="702" spans="2:9" ht="12" customHeight="1">
      <c r="B702" s="3"/>
      <c r="C702" s="30"/>
      <c r="D702" s="30"/>
      <c r="E702" s="30"/>
      <c r="F702" s="42"/>
      <c r="G702" s="5"/>
      <c r="H702" s="42"/>
      <c r="I702" s="5"/>
    </row>
    <row r="703" spans="2:9" ht="12" customHeight="1">
      <c r="B703" s="3"/>
      <c r="C703" s="30"/>
      <c r="D703" s="30"/>
      <c r="E703" s="30"/>
      <c r="F703" s="42"/>
      <c r="G703" s="5"/>
      <c r="H703" s="42"/>
      <c r="I703" s="5"/>
    </row>
    <row r="704" spans="2:9" ht="12" customHeight="1">
      <c r="B704" s="3"/>
      <c r="C704" s="30"/>
      <c r="D704" s="30"/>
      <c r="E704" s="30"/>
      <c r="F704" s="42"/>
      <c r="G704" s="5"/>
      <c r="H704" s="42"/>
      <c r="I704" s="5"/>
    </row>
    <row r="705" spans="2:9" ht="12" customHeight="1">
      <c r="B705" s="3"/>
      <c r="C705" s="30"/>
      <c r="D705" s="30"/>
      <c r="E705" s="30"/>
      <c r="F705" s="42"/>
      <c r="G705" s="5"/>
      <c r="H705" s="42"/>
      <c r="I705" s="5"/>
    </row>
    <row r="706" spans="2:9" ht="12" customHeight="1">
      <c r="B706" s="3"/>
      <c r="C706" s="30"/>
      <c r="D706" s="30"/>
      <c r="E706" s="30"/>
      <c r="F706" s="42"/>
      <c r="G706" s="5"/>
      <c r="H706" s="42"/>
      <c r="I706" s="5"/>
    </row>
    <row r="707" spans="2:9" ht="12" customHeight="1">
      <c r="B707" s="3"/>
      <c r="C707" s="30"/>
      <c r="D707" s="30"/>
      <c r="E707" s="30"/>
      <c r="F707" s="42"/>
      <c r="G707" s="5"/>
      <c r="H707" s="42"/>
      <c r="I707" s="5"/>
    </row>
    <row r="708" spans="2:9" ht="12" customHeight="1">
      <c r="B708" s="3"/>
      <c r="C708" s="30"/>
      <c r="D708" s="30"/>
      <c r="E708" s="30"/>
      <c r="F708" s="42"/>
      <c r="G708" s="5"/>
      <c r="H708" s="42"/>
      <c r="I708" s="5"/>
    </row>
    <row r="709" spans="2:9" ht="12" customHeight="1">
      <c r="B709" s="3"/>
      <c r="C709" s="30"/>
      <c r="D709" s="30"/>
      <c r="E709" s="30"/>
      <c r="F709" s="42"/>
      <c r="G709" s="5"/>
      <c r="H709" s="42"/>
      <c r="I709" s="5"/>
    </row>
    <row r="710" spans="2:9" ht="12" customHeight="1">
      <c r="B710" s="3"/>
      <c r="C710" s="30"/>
      <c r="D710" s="30"/>
      <c r="E710" s="30"/>
      <c r="F710" s="42"/>
      <c r="G710" s="5"/>
      <c r="H710" s="42"/>
      <c r="I710" s="5"/>
    </row>
    <row r="711" spans="2:9" ht="12" customHeight="1">
      <c r="B711" s="3"/>
      <c r="C711" s="30"/>
      <c r="D711" s="30"/>
      <c r="E711" s="30"/>
      <c r="F711" s="42"/>
      <c r="G711" s="5"/>
      <c r="H711" s="42"/>
      <c r="I711" s="5"/>
    </row>
    <row r="712" spans="2:9" ht="12" customHeight="1">
      <c r="B712" s="3"/>
      <c r="C712" s="30"/>
      <c r="D712" s="30"/>
      <c r="E712" s="30"/>
      <c r="F712" s="42"/>
      <c r="G712" s="5"/>
      <c r="H712" s="42"/>
      <c r="I712" s="5"/>
    </row>
    <row r="713" spans="2:9" ht="12" customHeight="1">
      <c r="B713" s="3"/>
      <c r="C713" s="30"/>
      <c r="D713" s="30"/>
      <c r="E713" s="30"/>
      <c r="F713" s="42"/>
      <c r="G713" s="5"/>
      <c r="H713" s="42"/>
      <c r="I713" s="5"/>
    </row>
    <row r="714" spans="2:9" ht="12" customHeight="1">
      <c r="B714" s="3"/>
      <c r="C714" s="30"/>
      <c r="D714" s="30"/>
      <c r="E714" s="30"/>
      <c r="F714" s="42"/>
      <c r="G714" s="5"/>
      <c r="H714" s="42"/>
      <c r="I714" s="5"/>
    </row>
    <row r="715" spans="2:9" ht="12" customHeight="1">
      <c r="B715" s="3"/>
      <c r="C715" s="30"/>
      <c r="D715" s="30"/>
      <c r="E715" s="30"/>
      <c r="F715" s="42"/>
      <c r="G715" s="5"/>
      <c r="H715" s="42"/>
      <c r="I715" s="5"/>
    </row>
    <row r="716" spans="2:9" ht="12" customHeight="1">
      <c r="B716" s="3"/>
      <c r="C716" s="30"/>
      <c r="D716" s="30"/>
      <c r="E716" s="30"/>
      <c r="F716" s="42"/>
      <c r="G716" s="5"/>
      <c r="H716" s="42"/>
      <c r="I716" s="5"/>
    </row>
    <row r="717" spans="2:9" ht="12" customHeight="1">
      <c r="B717" s="3"/>
      <c r="C717" s="30"/>
      <c r="D717" s="30"/>
      <c r="E717" s="30"/>
      <c r="F717" s="42"/>
      <c r="G717" s="5"/>
      <c r="H717" s="42"/>
      <c r="I717" s="5"/>
    </row>
    <row r="718" spans="2:9" ht="12" customHeight="1">
      <c r="B718" s="3"/>
      <c r="C718" s="30"/>
      <c r="D718" s="30"/>
      <c r="E718" s="30"/>
      <c r="F718" s="42"/>
      <c r="G718" s="5"/>
      <c r="H718" s="42"/>
      <c r="I718" s="5"/>
    </row>
    <row r="719" spans="2:9" ht="12" customHeight="1">
      <c r="B719" s="3"/>
      <c r="C719" s="30"/>
      <c r="D719" s="30"/>
      <c r="E719" s="30"/>
      <c r="F719" s="42"/>
      <c r="G719" s="5"/>
      <c r="H719" s="42"/>
      <c r="I719" s="5"/>
    </row>
    <row r="720" spans="2:9" ht="12" customHeight="1">
      <c r="B720" s="3"/>
      <c r="C720" s="30"/>
      <c r="D720" s="30"/>
      <c r="E720" s="30"/>
      <c r="F720" s="42"/>
      <c r="G720" s="5"/>
      <c r="H720" s="42"/>
      <c r="I720" s="5"/>
    </row>
    <row r="721" spans="2:9" ht="12" customHeight="1">
      <c r="B721" s="3"/>
      <c r="C721" s="30"/>
      <c r="D721" s="30"/>
      <c r="E721" s="30"/>
      <c r="F721" s="42"/>
      <c r="G721" s="5"/>
      <c r="H721" s="42"/>
      <c r="I721" s="5"/>
    </row>
    <row r="722" spans="2:9" ht="12" customHeight="1">
      <c r="B722" s="3"/>
      <c r="C722" s="30"/>
      <c r="D722" s="30"/>
      <c r="E722" s="30"/>
      <c r="F722" s="42"/>
      <c r="G722" s="5"/>
      <c r="H722" s="42"/>
      <c r="I722" s="5"/>
    </row>
    <row r="723" spans="2:9" ht="12" customHeight="1">
      <c r="B723" s="3"/>
      <c r="C723" s="30"/>
      <c r="D723" s="30"/>
      <c r="E723" s="30"/>
      <c r="F723" s="42"/>
      <c r="G723" s="5"/>
      <c r="H723" s="42"/>
      <c r="I723" s="5"/>
    </row>
    <row r="724" spans="2:9" ht="12" customHeight="1">
      <c r="B724" s="3"/>
      <c r="C724" s="30"/>
      <c r="D724" s="30"/>
      <c r="E724" s="30"/>
      <c r="F724" s="42"/>
      <c r="G724" s="5"/>
      <c r="H724" s="42"/>
      <c r="I724" s="5"/>
    </row>
    <row r="725" spans="2:9" ht="12" customHeight="1">
      <c r="B725" s="3"/>
      <c r="C725" s="30"/>
      <c r="D725" s="30"/>
      <c r="E725" s="30"/>
      <c r="F725" s="42"/>
      <c r="G725" s="5"/>
      <c r="H725" s="42"/>
      <c r="I725" s="5"/>
    </row>
    <row r="726" spans="2:9" ht="12" customHeight="1">
      <c r="B726" s="3"/>
      <c r="C726" s="30"/>
      <c r="D726" s="30"/>
      <c r="E726" s="30"/>
      <c r="F726" s="42"/>
      <c r="G726" s="5"/>
      <c r="H726" s="42"/>
      <c r="I726" s="5"/>
    </row>
    <row r="727" spans="2:9" ht="12" customHeight="1">
      <c r="B727" s="3"/>
      <c r="C727" s="30"/>
      <c r="D727" s="30"/>
      <c r="E727" s="30"/>
      <c r="F727" s="42"/>
      <c r="G727" s="5"/>
      <c r="H727" s="42"/>
      <c r="I727" s="5"/>
    </row>
    <row r="728" spans="2:9" ht="12" customHeight="1">
      <c r="B728" s="3"/>
      <c r="C728" s="30"/>
      <c r="D728" s="30"/>
      <c r="E728" s="30"/>
      <c r="F728" s="42"/>
      <c r="G728" s="5"/>
      <c r="H728" s="42"/>
      <c r="I728" s="5"/>
    </row>
    <row r="729" spans="2:9" ht="12" customHeight="1">
      <c r="B729" s="3"/>
      <c r="C729" s="30"/>
      <c r="D729" s="30"/>
      <c r="E729" s="30"/>
      <c r="F729" s="42"/>
      <c r="G729" s="5"/>
      <c r="H729" s="42"/>
      <c r="I729" s="5"/>
    </row>
    <row r="730" spans="2:9" ht="12" customHeight="1">
      <c r="B730" s="3"/>
      <c r="C730" s="30"/>
      <c r="D730" s="30"/>
      <c r="E730" s="30"/>
      <c r="F730" s="42"/>
      <c r="G730" s="5"/>
      <c r="H730" s="42"/>
      <c r="I730" s="5"/>
    </row>
    <row r="731" spans="2:9" ht="12" customHeight="1">
      <c r="B731" s="3"/>
      <c r="C731" s="30"/>
      <c r="D731" s="30"/>
      <c r="E731" s="30"/>
      <c r="F731" s="42"/>
      <c r="G731" s="5"/>
      <c r="H731" s="42"/>
      <c r="I731" s="5"/>
    </row>
    <row r="732" spans="2:9" ht="12" customHeight="1">
      <c r="B732" s="3"/>
      <c r="C732" s="30"/>
      <c r="D732" s="30"/>
      <c r="E732" s="30"/>
      <c r="F732" s="42"/>
      <c r="G732" s="5"/>
      <c r="H732" s="42"/>
      <c r="I732" s="5"/>
    </row>
    <row r="733" spans="2:9" ht="12" customHeight="1">
      <c r="B733" s="3"/>
      <c r="C733" s="30"/>
      <c r="D733" s="30"/>
      <c r="E733" s="30"/>
      <c r="F733" s="42"/>
      <c r="G733" s="5"/>
      <c r="H733" s="42"/>
      <c r="I733" s="5"/>
    </row>
    <row r="734" spans="2:9" ht="12" customHeight="1">
      <c r="B734" s="3"/>
      <c r="C734" s="30"/>
      <c r="D734" s="30"/>
      <c r="E734" s="30"/>
      <c r="F734" s="42"/>
      <c r="G734" s="5"/>
      <c r="H734" s="42"/>
      <c r="I734" s="5"/>
    </row>
    <row r="735" spans="2:9" ht="12" customHeight="1">
      <c r="B735" s="3"/>
      <c r="C735" s="30"/>
      <c r="D735" s="30"/>
      <c r="E735" s="30"/>
      <c r="F735" s="42"/>
      <c r="G735" s="5"/>
      <c r="H735" s="42"/>
      <c r="I735" s="5"/>
    </row>
    <row r="736" spans="2:9" ht="12" customHeight="1">
      <c r="B736" s="3"/>
      <c r="C736" s="30"/>
      <c r="D736" s="30"/>
      <c r="E736" s="30"/>
      <c r="F736" s="42"/>
      <c r="G736" s="5"/>
      <c r="H736" s="42"/>
      <c r="I736" s="5"/>
    </row>
    <row r="737" spans="2:9" ht="12" customHeight="1">
      <c r="B737" s="3"/>
      <c r="C737" s="30"/>
      <c r="D737" s="30"/>
      <c r="E737" s="30"/>
      <c r="F737" s="42"/>
      <c r="G737" s="5"/>
      <c r="H737" s="42"/>
      <c r="I737" s="5"/>
    </row>
    <row r="738" spans="2:9" ht="12" customHeight="1">
      <c r="B738" s="3"/>
      <c r="C738" s="30"/>
      <c r="D738" s="30"/>
      <c r="E738" s="30"/>
      <c r="F738" s="42"/>
      <c r="G738" s="5"/>
      <c r="H738" s="42"/>
      <c r="I738" s="5"/>
    </row>
    <row r="739" spans="2:9" ht="12" customHeight="1">
      <c r="B739" s="3"/>
      <c r="C739" s="30"/>
      <c r="D739" s="30"/>
      <c r="E739" s="30"/>
      <c r="F739" s="42"/>
      <c r="G739" s="5"/>
      <c r="H739" s="42"/>
      <c r="I739" s="5"/>
    </row>
    <row r="740" spans="2:9" ht="12" customHeight="1">
      <c r="B740" s="3"/>
      <c r="C740" s="30"/>
      <c r="D740" s="30"/>
      <c r="E740" s="30"/>
      <c r="F740" s="42"/>
      <c r="G740" s="5"/>
      <c r="H740" s="42"/>
      <c r="I740" s="5"/>
    </row>
    <row r="741" spans="2:9" ht="12" customHeight="1">
      <c r="B741" s="3"/>
      <c r="C741" s="30"/>
      <c r="D741" s="30"/>
      <c r="E741" s="30"/>
      <c r="F741" s="42"/>
      <c r="G741" s="5"/>
      <c r="H741" s="42"/>
      <c r="I741" s="5"/>
    </row>
    <row r="742" spans="2:9" ht="12" customHeight="1">
      <c r="B742" s="3"/>
      <c r="C742" s="30"/>
      <c r="D742" s="30"/>
      <c r="E742" s="30"/>
      <c r="F742" s="42"/>
      <c r="G742" s="5"/>
      <c r="H742" s="42"/>
      <c r="I742" s="5"/>
    </row>
    <row r="743" spans="2:9" ht="12" customHeight="1">
      <c r="B743" s="3"/>
      <c r="C743" s="30"/>
      <c r="D743" s="30"/>
      <c r="E743" s="30"/>
      <c r="F743" s="42"/>
      <c r="G743" s="5"/>
      <c r="H743" s="42"/>
      <c r="I743" s="5"/>
    </row>
    <row r="744" spans="2:9" ht="12" customHeight="1">
      <c r="B744" s="3"/>
      <c r="C744" s="30"/>
      <c r="D744" s="30"/>
      <c r="E744" s="30"/>
      <c r="F744" s="42"/>
      <c r="G744" s="5"/>
      <c r="H744" s="42"/>
      <c r="I744" s="5"/>
    </row>
    <row r="745" spans="2:9" ht="12" customHeight="1">
      <c r="B745" s="3"/>
      <c r="C745" s="30"/>
      <c r="D745" s="30"/>
      <c r="E745" s="30"/>
      <c r="F745" s="42"/>
      <c r="G745" s="5"/>
      <c r="H745" s="42"/>
      <c r="I745" s="5"/>
    </row>
    <row r="746" spans="2:9" ht="12" customHeight="1">
      <c r="B746" s="3"/>
      <c r="C746" s="30"/>
      <c r="D746" s="30"/>
      <c r="E746" s="30"/>
      <c r="F746" s="42"/>
      <c r="G746" s="5"/>
      <c r="H746" s="42"/>
      <c r="I746" s="5"/>
    </row>
    <row r="747" spans="2:9" ht="12" customHeight="1">
      <c r="B747" s="3"/>
      <c r="C747" s="30"/>
      <c r="D747" s="30"/>
      <c r="E747" s="30"/>
      <c r="F747" s="42"/>
      <c r="G747" s="5"/>
      <c r="H747" s="42"/>
      <c r="I747" s="5"/>
    </row>
    <row r="748" spans="2:9" ht="12" customHeight="1">
      <c r="B748" s="3"/>
      <c r="C748" s="30"/>
      <c r="D748" s="30"/>
      <c r="E748" s="30"/>
      <c r="F748" s="42"/>
      <c r="G748" s="5"/>
      <c r="H748" s="42"/>
      <c r="I748" s="5"/>
    </row>
    <row r="749" spans="2:9" ht="12" customHeight="1">
      <c r="B749" s="3"/>
      <c r="C749" s="30"/>
      <c r="D749" s="30"/>
      <c r="E749" s="30"/>
      <c r="F749" s="42"/>
      <c r="G749" s="5"/>
      <c r="H749" s="42"/>
      <c r="I749" s="5"/>
    </row>
    <row r="750" spans="2:9" ht="12" customHeight="1">
      <c r="B750" s="3"/>
      <c r="C750" s="30"/>
      <c r="D750" s="30"/>
      <c r="E750" s="30"/>
      <c r="F750" s="42"/>
      <c r="G750" s="5"/>
      <c r="H750" s="42"/>
      <c r="I750" s="5"/>
    </row>
    <row r="751" spans="2:9" ht="12" customHeight="1">
      <c r="B751" s="3"/>
      <c r="C751" s="30"/>
      <c r="D751" s="30"/>
      <c r="E751" s="30"/>
      <c r="F751" s="42"/>
      <c r="G751" s="5"/>
      <c r="H751" s="42"/>
      <c r="I751" s="5"/>
    </row>
    <row r="752" spans="2:9" ht="12" customHeight="1">
      <c r="B752" s="3"/>
      <c r="C752" s="30"/>
      <c r="D752" s="30"/>
      <c r="E752" s="30"/>
      <c r="F752" s="42"/>
      <c r="G752" s="5"/>
      <c r="H752" s="42"/>
      <c r="I752" s="5"/>
    </row>
    <row r="753" spans="2:9" ht="12" customHeight="1">
      <c r="B753" s="3"/>
      <c r="C753" s="30"/>
      <c r="D753" s="30"/>
      <c r="E753" s="30"/>
      <c r="F753" s="42"/>
      <c r="G753" s="5"/>
      <c r="H753" s="42"/>
      <c r="I753" s="5"/>
    </row>
    <row r="754" spans="2:9" ht="12" customHeight="1">
      <c r="B754" s="3"/>
      <c r="C754" s="30"/>
      <c r="D754" s="30"/>
      <c r="E754" s="30"/>
      <c r="F754" s="42"/>
      <c r="G754" s="5"/>
      <c r="H754" s="42"/>
      <c r="I754" s="5"/>
    </row>
    <row r="755" spans="2:9" ht="12" customHeight="1">
      <c r="B755" s="3"/>
      <c r="C755" s="30"/>
      <c r="D755" s="30"/>
      <c r="E755" s="30"/>
      <c r="F755" s="42"/>
      <c r="G755" s="5"/>
      <c r="H755" s="42"/>
      <c r="I755" s="5"/>
    </row>
    <row r="756" spans="2:9" ht="12" customHeight="1">
      <c r="B756" s="3"/>
      <c r="C756" s="30"/>
      <c r="D756" s="30"/>
      <c r="E756" s="30"/>
      <c r="F756" s="42"/>
      <c r="G756" s="5"/>
      <c r="H756" s="42"/>
      <c r="I756" s="5"/>
    </row>
    <row r="757" spans="2:9" ht="12" customHeight="1">
      <c r="B757" s="3"/>
      <c r="C757" s="30"/>
      <c r="D757" s="30"/>
      <c r="E757" s="30"/>
      <c r="F757" s="42"/>
      <c r="G757" s="5"/>
      <c r="H757" s="42"/>
      <c r="I757" s="5"/>
    </row>
    <row r="758" spans="2:9" ht="12" customHeight="1">
      <c r="B758" s="3"/>
      <c r="C758" s="30"/>
      <c r="D758" s="30"/>
      <c r="E758" s="30"/>
      <c r="F758" s="42"/>
      <c r="G758" s="5"/>
      <c r="H758" s="42"/>
      <c r="I758" s="5"/>
    </row>
    <row r="759" spans="2:9" ht="12" customHeight="1">
      <c r="B759" s="3"/>
      <c r="C759" s="30"/>
      <c r="D759" s="30"/>
      <c r="E759" s="30"/>
      <c r="F759" s="42"/>
      <c r="G759" s="5"/>
      <c r="H759" s="42"/>
      <c r="I759" s="5"/>
    </row>
    <row r="760" spans="2:9" ht="12" customHeight="1">
      <c r="B760" s="3"/>
      <c r="C760" s="30"/>
      <c r="D760" s="30"/>
      <c r="E760" s="30"/>
      <c r="F760" s="42"/>
      <c r="G760" s="5"/>
      <c r="H760" s="42"/>
      <c r="I760" s="5"/>
    </row>
    <row r="761" spans="2:9" ht="12" customHeight="1">
      <c r="B761" s="3"/>
      <c r="C761" s="30"/>
      <c r="D761" s="30"/>
      <c r="E761" s="30"/>
      <c r="F761" s="42"/>
      <c r="G761" s="5"/>
      <c r="H761" s="42"/>
      <c r="I761" s="5"/>
    </row>
    <row r="762" spans="2:9" ht="12" customHeight="1">
      <c r="B762" s="3"/>
      <c r="C762" s="30"/>
      <c r="D762" s="30"/>
      <c r="E762" s="30"/>
      <c r="F762" s="42"/>
      <c r="G762" s="5"/>
      <c r="H762" s="42"/>
      <c r="I762" s="5"/>
    </row>
    <row r="763" spans="2:9" ht="12" customHeight="1">
      <c r="B763" s="3"/>
      <c r="C763" s="30"/>
      <c r="D763" s="30"/>
      <c r="E763" s="30"/>
      <c r="F763" s="42"/>
      <c r="G763" s="5"/>
      <c r="H763" s="42"/>
      <c r="I763" s="5"/>
    </row>
    <row r="764" spans="2:9" ht="12" customHeight="1">
      <c r="B764" s="3"/>
      <c r="C764" s="30"/>
      <c r="D764" s="30"/>
      <c r="E764" s="30"/>
      <c r="F764" s="42"/>
      <c r="G764" s="5"/>
      <c r="H764" s="42"/>
      <c r="I764" s="5"/>
    </row>
    <row r="765" spans="2:9" ht="12" customHeight="1">
      <c r="B765" s="3"/>
      <c r="C765" s="30"/>
      <c r="D765" s="30"/>
      <c r="E765" s="30"/>
      <c r="F765" s="42"/>
      <c r="G765" s="5"/>
      <c r="H765" s="42"/>
      <c r="I765" s="5"/>
    </row>
    <row r="766" spans="2:9" ht="12" customHeight="1">
      <c r="B766" s="3"/>
      <c r="C766" s="30"/>
      <c r="D766" s="30"/>
      <c r="E766" s="30"/>
      <c r="F766" s="42"/>
      <c r="G766" s="5"/>
      <c r="H766" s="42"/>
      <c r="I766" s="5"/>
    </row>
    <row r="767" spans="2:9" ht="12" customHeight="1">
      <c r="B767" s="3"/>
      <c r="C767" s="30"/>
      <c r="D767" s="30"/>
      <c r="E767" s="30"/>
      <c r="F767" s="42"/>
      <c r="G767" s="5"/>
      <c r="H767" s="42"/>
      <c r="I767" s="5"/>
    </row>
    <row r="768" spans="2:9" ht="12" customHeight="1">
      <c r="B768" s="3"/>
      <c r="C768" s="30"/>
      <c r="D768" s="30"/>
      <c r="E768" s="30"/>
      <c r="F768" s="42"/>
      <c r="G768" s="5"/>
      <c r="H768" s="42"/>
      <c r="I768" s="5"/>
    </row>
    <row r="769" spans="2:9" ht="12" customHeight="1">
      <c r="B769" s="3"/>
      <c r="C769" s="30"/>
      <c r="D769" s="30"/>
      <c r="E769" s="30"/>
      <c r="F769" s="42"/>
      <c r="G769" s="5"/>
      <c r="H769" s="42"/>
      <c r="I769" s="5"/>
    </row>
    <row r="770" spans="2:9" ht="12" customHeight="1">
      <c r="B770" s="3"/>
      <c r="C770" s="30"/>
      <c r="D770" s="30"/>
      <c r="E770" s="30"/>
      <c r="F770" s="42"/>
      <c r="G770" s="5"/>
      <c r="H770" s="42"/>
      <c r="I770" s="5"/>
    </row>
    <row r="771" spans="2:9" ht="12" customHeight="1">
      <c r="B771" s="3"/>
      <c r="C771" s="30"/>
      <c r="D771" s="30"/>
      <c r="E771" s="30"/>
      <c r="F771" s="42"/>
      <c r="G771" s="5"/>
      <c r="H771" s="42"/>
      <c r="I771" s="5"/>
    </row>
    <row r="772" spans="2:9" ht="12" customHeight="1">
      <c r="B772" s="3"/>
      <c r="C772" s="30"/>
      <c r="D772" s="30"/>
      <c r="E772" s="30"/>
      <c r="F772" s="42"/>
      <c r="G772" s="5"/>
      <c r="H772" s="42"/>
      <c r="I772" s="5"/>
    </row>
    <row r="773" spans="2:9" ht="12" customHeight="1">
      <c r="B773" s="3"/>
      <c r="C773" s="30"/>
      <c r="D773" s="30"/>
      <c r="E773" s="30"/>
      <c r="F773" s="42"/>
      <c r="G773" s="5"/>
      <c r="H773" s="42"/>
      <c r="I773" s="5"/>
    </row>
    <row r="774" spans="2:9" ht="12" customHeight="1">
      <c r="B774" s="3"/>
      <c r="C774" s="30"/>
      <c r="D774" s="30"/>
      <c r="E774" s="30"/>
      <c r="F774" s="42"/>
      <c r="G774" s="5"/>
      <c r="H774" s="42"/>
      <c r="I774" s="5"/>
    </row>
    <row r="775" spans="2:9" ht="12" customHeight="1">
      <c r="B775" s="3"/>
      <c r="C775" s="30"/>
      <c r="D775" s="30"/>
      <c r="E775" s="30"/>
      <c r="F775" s="42"/>
      <c r="G775" s="5"/>
      <c r="H775" s="42"/>
      <c r="I775" s="5"/>
    </row>
    <row r="776" spans="2:9" ht="12" customHeight="1">
      <c r="B776" s="3"/>
      <c r="C776" s="30"/>
      <c r="D776" s="30"/>
      <c r="E776" s="30"/>
      <c r="F776" s="42"/>
      <c r="G776" s="5"/>
      <c r="H776" s="42"/>
      <c r="I776" s="5"/>
    </row>
    <row r="777" spans="2:9" ht="12" customHeight="1">
      <c r="B777" s="3"/>
      <c r="C777" s="30"/>
      <c r="D777" s="30"/>
      <c r="E777" s="30"/>
      <c r="F777" s="42"/>
      <c r="G777" s="5"/>
      <c r="H777" s="42"/>
      <c r="I777" s="5"/>
    </row>
    <row r="778" spans="2:9" ht="12" customHeight="1">
      <c r="B778" s="3"/>
      <c r="C778" s="30"/>
      <c r="D778" s="30"/>
      <c r="E778" s="30"/>
      <c r="F778" s="42"/>
      <c r="G778" s="5"/>
      <c r="H778" s="42"/>
      <c r="I778" s="5"/>
    </row>
    <row r="779" spans="2:9" ht="12" customHeight="1">
      <c r="B779" s="3"/>
      <c r="C779" s="30"/>
      <c r="D779" s="30"/>
      <c r="E779" s="30"/>
      <c r="F779" s="42"/>
      <c r="G779" s="5"/>
      <c r="H779" s="42"/>
      <c r="I779" s="5"/>
    </row>
    <row r="780" spans="2:9" ht="12" customHeight="1">
      <c r="B780" s="3"/>
      <c r="C780" s="30"/>
      <c r="D780" s="30"/>
      <c r="E780" s="30"/>
      <c r="F780" s="42"/>
      <c r="G780" s="5"/>
      <c r="H780" s="42"/>
      <c r="I780" s="5"/>
    </row>
    <row r="781" spans="2:9" ht="12" customHeight="1">
      <c r="B781" s="3"/>
      <c r="C781" s="30"/>
      <c r="D781" s="30"/>
      <c r="E781" s="30"/>
      <c r="F781" s="42"/>
      <c r="G781" s="5"/>
      <c r="H781" s="42"/>
      <c r="I781" s="5"/>
    </row>
    <row r="782" spans="2:9" ht="12" customHeight="1">
      <c r="B782" s="3"/>
      <c r="C782" s="30"/>
      <c r="D782" s="30"/>
      <c r="E782" s="30"/>
      <c r="F782" s="42"/>
      <c r="G782" s="5"/>
      <c r="H782" s="42"/>
      <c r="I782" s="5"/>
    </row>
    <row r="783" spans="2:9" ht="12" customHeight="1">
      <c r="B783" s="3"/>
      <c r="C783" s="30"/>
      <c r="D783" s="30"/>
      <c r="E783" s="30"/>
      <c r="F783" s="42"/>
      <c r="G783" s="5"/>
      <c r="H783" s="42"/>
      <c r="I783" s="5"/>
    </row>
    <row r="784" spans="2:9" ht="12" customHeight="1">
      <c r="B784" s="3"/>
      <c r="C784" s="30"/>
      <c r="D784" s="30"/>
      <c r="E784" s="30"/>
      <c r="F784" s="42"/>
      <c r="G784" s="5"/>
      <c r="H784" s="42"/>
      <c r="I784" s="5"/>
    </row>
    <row r="785" spans="2:9" ht="12" customHeight="1">
      <c r="B785" s="3"/>
      <c r="C785" s="30"/>
      <c r="D785" s="30"/>
      <c r="E785" s="30"/>
      <c r="F785" s="42"/>
      <c r="G785" s="5"/>
      <c r="H785" s="42"/>
      <c r="I785" s="5"/>
    </row>
    <row r="786" spans="2:9" ht="12" customHeight="1">
      <c r="B786" s="3"/>
      <c r="C786" s="30"/>
      <c r="D786" s="30"/>
      <c r="E786" s="30"/>
      <c r="F786" s="42"/>
      <c r="G786" s="5"/>
      <c r="H786" s="42"/>
      <c r="I786" s="5"/>
    </row>
    <row r="787" spans="2:9" ht="12" customHeight="1">
      <c r="B787" s="3"/>
      <c r="C787" s="30"/>
      <c r="D787" s="30"/>
      <c r="E787" s="30"/>
      <c r="F787" s="42"/>
      <c r="G787" s="5"/>
      <c r="H787" s="42"/>
      <c r="I787" s="5"/>
    </row>
    <row r="788" spans="2:9" ht="12" customHeight="1">
      <c r="B788" s="3"/>
      <c r="C788" s="30"/>
      <c r="D788" s="30"/>
      <c r="E788" s="30"/>
      <c r="F788" s="42"/>
      <c r="G788" s="5"/>
      <c r="H788" s="42"/>
      <c r="I788" s="5"/>
    </row>
    <row r="789" spans="2:9" ht="12" customHeight="1">
      <c r="B789" s="3"/>
      <c r="C789" s="30"/>
      <c r="D789" s="30"/>
      <c r="E789" s="30"/>
      <c r="F789" s="42"/>
      <c r="G789" s="5"/>
      <c r="H789" s="42"/>
      <c r="I789" s="5"/>
    </row>
    <row r="790" spans="2:9" ht="12" customHeight="1">
      <c r="B790" s="3"/>
      <c r="C790" s="30"/>
      <c r="D790" s="30"/>
      <c r="E790" s="30"/>
      <c r="F790" s="42"/>
      <c r="G790" s="5"/>
      <c r="H790" s="42"/>
      <c r="I790" s="5"/>
    </row>
    <row r="791" spans="2:9" ht="12" customHeight="1">
      <c r="B791" s="3"/>
      <c r="C791" s="30"/>
      <c r="D791" s="30"/>
      <c r="E791" s="30"/>
      <c r="F791" s="42"/>
      <c r="G791" s="5"/>
      <c r="H791" s="42"/>
      <c r="I791" s="5"/>
    </row>
    <row r="792" spans="2:9" ht="12" customHeight="1">
      <c r="B792" s="3"/>
      <c r="C792" s="30"/>
      <c r="D792" s="30"/>
      <c r="E792" s="30"/>
      <c r="F792" s="42"/>
      <c r="G792" s="5"/>
      <c r="H792" s="42"/>
      <c r="I792" s="5"/>
    </row>
    <row r="793" spans="2:9" ht="12" customHeight="1">
      <c r="B793" s="3"/>
      <c r="C793" s="30"/>
      <c r="D793" s="30"/>
      <c r="E793" s="30"/>
      <c r="F793" s="42"/>
      <c r="G793" s="5"/>
      <c r="H793" s="42"/>
      <c r="I793" s="5"/>
    </row>
    <row r="794" spans="2:9" ht="12" customHeight="1">
      <c r="B794" s="3"/>
      <c r="C794" s="30"/>
      <c r="D794" s="30"/>
      <c r="E794" s="30"/>
      <c r="F794" s="42"/>
      <c r="G794" s="5"/>
      <c r="H794" s="42"/>
      <c r="I794" s="5"/>
    </row>
    <row r="795" spans="2:9" ht="12" customHeight="1">
      <c r="B795" s="3"/>
      <c r="C795" s="30"/>
      <c r="D795" s="30"/>
      <c r="E795" s="30"/>
      <c r="F795" s="42"/>
      <c r="G795" s="5"/>
      <c r="H795" s="42"/>
      <c r="I795" s="5"/>
    </row>
    <row r="796" spans="2:9" ht="12" customHeight="1">
      <c r="B796" s="3"/>
      <c r="C796" s="30"/>
      <c r="D796" s="30"/>
      <c r="E796" s="30"/>
      <c r="F796" s="42"/>
      <c r="G796" s="5"/>
      <c r="H796" s="42"/>
      <c r="I796" s="5"/>
    </row>
    <row r="797" spans="2:9" ht="12" customHeight="1">
      <c r="B797" s="3"/>
      <c r="C797" s="30"/>
      <c r="D797" s="30"/>
      <c r="E797" s="30"/>
      <c r="F797" s="42"/>
      <c r="G797" s="5"/>
      <c r="H797" s="42"/>
      <c r="I797" s="5"/>
    </row>
    <row r="798" spans="2:9" ht="12" customHeight="1">
      <c r="B798" s="3"/>
      <c r="C798" s="30"/>
      <c r="D798" s="30"/>
      <c r="E798" s="30"/>
      <c r="F798" s="42"/>
      <c r="G798" s="5"/>
      <c r="H798" s="42"/>
      <c r="I798" s="5"/>
    </row>
    <row r="799" spans="2:9" ht="12" customHeight="1">
      <c r="B799" s="3"/>
      <c r="C799" s="30"/>
      <c r="D799" s="30"/>
      <c r="E799" s="30"/>
      <c r="F799" s="42"/>
      <c r="G799" s="5"/>
      <c r="H799" s="42"/>
      <c r="I799" s="5"/>
    </row>
    <row r="800" spans="2:9" ht="12" customHeight="1">
      <c r="B800" s="3"/>
      <c r="C800" s="30"/>
      <c r="D800" s="30"/>
      <c r="E800" s="30"/>
      <c r="F800" s="42"/>
      <c r="G800" s="5"/>
      <c r="H800" s="42"/>
      <c r="I800" s="5"/>
    </row>
    <row r="801" spans="2:9" ht="12" customHeight="1">
      <c r="B801" s="3"/>
      <c r="C801" s="30"/>
      <c r="D801" s="30"/>
      <c r="E801" s="30"/>
      <c r="F801" s="42"/>
      <c r="G801" s="5"/>
      <c r="H801" s="42"/>
      <c r="I801" s="5"/>
    </row>
    <row r="802" spans="2:9" ht="12" customHeight="1">
      <c r="B802" s="3"/>
      <c r="C802" s="30"/>
      <c r="D802" s="30"/>
      <c r="E802" s="30"/>
      <c r="F802" s="42"/>
      <c r="G802" s="5"/>
      <c r="H802" s="42"/>
      <c r="I802" s="5"/>
    </row>
    <row r="803" spans="2:9" ht="12" customHeight="1">
      <c r="B803" s="3"/>
      <c r="C803" s="30"/>
      <c r="D803" s="30"/>
      <c r="E803" s="30"/>
      <c r="F803" s="42"/>
      <c r="G803" s="5"/>
      <c r="H803" s="42"/>
      <c r="I803" s="5"/>
    </row>
    <row r="804" spans="2:9" ht="12" customHeight="1">
      <c r="B804" s="3"/>
      <c r="C804" s="30"/>
      <c r="D804" s="30"/>
      <c r="E804" s="30"/>
      <c r="F804" s="42"/>
      <c r="G804" s="5"/>
      <c r="H804" s="42"/>
      <c r="I804" s="5"/>
    </row>
    <row r="805" spans="2:9" ht="12" customHeight="1">
      <c r="B805" s="3"/>
      <c r="C805" s="30"/>
      <c r="D805" s="30"/>
      <c r="E805" s="30"/>
      <c r="F805" s="42"/>
      <c r="G805" s="5"/>
      <c r="H805" s="42"/>
      <c r="I805" s="5"/>
    </row>
    <row r="806" spans="2:9" ht="12" customHeight="1">
      <c r="B806" s="3"/>
      <c r="C806" s="30"/>
      <c r="D806" s="30"/>
      <c r="E806" s="30"/>
      <c r="F806" s="42"/>
      <c r="G806" s="5"/>
      <c r="H806" s="42"/>
      <c r="I806" s="5"/>
    </row>
    <row r="807" spans="2:9" ht="12" customHeight="1">
      <c r="B807" s="3"/>
      <c r="C807" s="30"/>
      <c r="D807" s="30"/>
      <c r="E807" s="30"/>
      <c r="F807" s="42"/>
      <c r="G807" s="5"/>
      <c r="H807" s="42"/>
      <c r="I807" s="5"/>
    </row>
    <row r="808" spans="2:9" ht="12" customHeight="1">
      <c r="B808" s="3"/>
      <c r="C808" s="30"/>
      <c r="D808" s="30"/>
      <c r="E808" s="30"/>
      <c r="F808" s="42"/>
      <c r="G808" s="5"/>
      <c r="H808" s="42"/>
      <c r="I808" s="5"/>
    </row>
    <row r="809" spans="2:9" ht="12" customHeight="1">
      <c r="B809" s="3"/>
      <c r="C809" s="30"/>
      <c r="D809" s="30"/>
      <c r="E809" s="30"/>
      <c r="F809" s="42"/>
      <c r="G809" s="5"/>
      <c r="H809" s="42"/>
      <c r="I809" s="5"/>
    </row>
    <row r="810" spans="2:9" ht="12" customHeight="1">
      <c r="B810" s="3"/>
      <c r="C810" s="30"/>
      <c r="D810" s="30"/>
      <c r="E810" s="30"/>
      <c r="F810" s="42"/>
      <c r="G810" s="5"/>
      <c r="H810" s="42"/>
      <c r="I810" s="5"/>
    </row>
    <row r="811" spans="2:9" ht="12" customHeight="1">
      <c r="B811" s="3"/>
      <c r="C811" s="30"/>
      <c r="D811" s="30"/>
      <c r="E811" s="30"/>
      <c r="F811" s="42"/>
      <c r="G811" s="5"/>
      <c r="H811" s="42"/>
      <c r="I811" s="5"/>
    </row>
    <row r="812" spans="2:9" ht="12" customHeight="1">
      <c r="B812" s="3"/>
      <c r="C812" s="30"/>
      <c r="D812" s="30"/>
      <c r="E812" s="30"/>
      <c r="F812" s="42"/>
      <c r="G812" s="5"/>
      <c r="H812" s="42"/>
      <c r="I812" s="5"/>
    </row>
    <row r="813" spans="2:9" ht="12" customHeight="1">
      <c r="B813" s="3"/>
      <c r="C813" s="30"/>
      <c r="D813" s="30"/>
      <c r="E813" s="30"/>
      <c r="F813" s="42"/>
      <c r="G813" s="5"/>
      <c r="H813" s="42"/>
      <c r="I813" s="5"/>
    </row>
    <row r="814" spans="2:9" ht="12" customHeight="1">
      <c r="B814" s="3"/>
      <c r="C814" s="30"/>
      <c r="D814" s="30"/>
      <c r="E814" s="30"/>
      <c r="F814" s="42"/>
      <c r="G814" s="5"/>
      <c r="H814" s="42"/>
      <c r="I814" s="5"/>
    </row>
    <row r="815" spans="2:9" ht="12" customHeight="1">
      <c r="B815" s="3"/>
      <c r="C815" s="30"/>
      <c r="D815" s="30"/>
      <c r="E815" s="30"/>
      <c r="F815" s="42"/>
      <c r="G815" s="5"/>
      <c r="H815" s="42"/>
      <c r="I815" s="5"/>
    </row>
    <row r="816" spans="2:9" ht="12" customHeight="1">
      <c r="B816" s="3"/>
      <c r="C816" s="30"/>
      <c r="D816" s="30"/>
      <c r="E816" s="30"/>
      <c r="F816" s="42"/>
      <c r="G816" s="5"/>
      <c r="H816" s="42"/>
      <c r="I816" s="5"/>
    </row>
    <row r="817" spans="2:9" ht="12" customHeight="1">
      <c r="B817" s="3"/>
      <c r="C817" s="30"/>
      <c r="D817" s="30"/>
      <c r="E817" s="30"/>
      <c r="F817" s="42"/>
      <c r="G817" s="5"/>
      <c r="H817" s="42"/>
      <c r="I817" s="5"/>
    </row>
    <row r="818" spans="2:9" ht="12" customHeight="1">
      <c r="B818" s="3"/>
      <c r="C818" s="30"/>
      <c r="D818" s="30"/>
      <c r="E818" s="30"/>
      <c r="F818" s="42"/>
      <c r="G818" s="5"/>
      <c r="H818" s="42"/>
      <c r="I818" s="5"/>
    </row>
    <row r="819" spans="2:9" ht="12" customHeight="1">
      <c r="B819" s="3"/>
      <c r="C819" s="30"/>
      <c r="D819" s="30"/>
      <c r="E819" s="30"/>
      <c r="F819" s="42"/>
      <c r="G819" s="5"/>
      <c r="H819" s="42"/>
      <c r="I819" s="5"/>
    </row>
    <row r="820" spans="2:9" ht="12" customHeight="1">
      <c r="B820" s="3"/>
      <c r="C820" s="30"/>
      <c r="D820" s="30"/>
      <c r="E820" s="30"/>
      <c r="F820" s="42"/>
      <c r="G820" s="5"/>
      <c r="H820" s="42"/>
      <c r="I820" s="5"/>
    </row>
    <row r="821" spans="2:9" ht="12" customHeight="1">
      <c r="B821" s="3"/>
      <c r="C821" s="30"/>
      <c r="D821" s="30"/>
      <c r="E821" s="30"/>
      <c r="F821" s="42"/>
      <c r="G821" s="5"/>
      <c r="H821" s="42"/>
      <c r="I821" s="5"/>
    </row>
    <row r="822" spans="2:9" ht="12" customHeight="1">
      <c r="B822" s="3"/>
      <c r="C822" s="30"/>
      <c r="D822" s="30"/>
      <c r="E822" s="30"/>
      <c r="F822" s="42"/>
      <c r="G822" s="5"/>
      <c r="H822" s="42"/>
      <c r="I822" s="5"/>
    </row>
    <row r="823" spans="2:9" ht="12" customHeight="1">
      <c r="B823" s="3"/>
      <c r="C823" s="30"/>
      <c r="D823" s="30"/>
      <c r="E823" s="30"/>
      <c r="F823" s="42"/>
      <c r="G823" s="5"/>
      <c r="H823" s="42"/>
      <c r="I823" s="5"/>
    </row>
    <row r="824" spans="2:9" ht="12" customHeight="1">
      <c r="B824" s="3"/>
      <c r="C824" s="30"/>
      <c r="D824" s="30"/>
      <c r="E824" s="30"/>
      <c r="F824" s="42"/>
      <c r="G824" s="5"/>
      <c r="H824" s="42"/>
      <c r="I824" s="5"/>
    </row>
    <row r="825" spans="2:9" ht="12" customHeight="1">
      <c r="B825" s="3"/>
      <c r="C825" s="30"/>
      <c r="D825" s="30"/>
      <c r="E825" s="30"/>
      <c r="F825" s="42"/>
      <c r="G825" s="5"/>
      <c r="H825" s="42"/>
      <c r="I825" s="5"/>
    </row>
    <row r="826" spans="2:9" ht="12" customHeight="1">
      <c r="B826" s="3"/>
      <c r="C826" s="30"/>
      <c r="D826" s="30"/>
      <c r="E826" s="30"/>
      <c r="F826" s="42"/>
      <c r="G826" s="5"/>
      <c r="H826" s="42"/>
      <c r="I826" s="5"/>
    </row>
    <row r="827" spans="2:9" ht="12" customHeight="1">
      <c r="B827" s="3"/>
      <c r="C827" s="30"/>
      <c r="D827" s="30"/>
      <c r="E827" s="30"/>
      <c r="F827" s="42"/>
      <c r="G827" s="5"/>
      <c r="H827" s="42"/>
      <c r="I827" s="5"/>
    </row>
    <row r="828" spans="2:9" ht="12" customHeight="1">
      <c r="B828" s="3"/>
      <c r="C828" s="30"/>
      <c r="D828" s="30"/>
      <c r="E828" s="30"/>
      <c r="F828" s="42"/>
      <c r="G828" s="5"/>
      <c r="H828" s="42"/>
      <c r="I828" s="5"/>
    </row>
    <row r="829" spans="2:9" ht="12" customHeight="1">
      <c r="B829" s="3"/>
      <c r="C829" s="30"/>
      <c r="D829" s="30"/>
      <c r="E829" s="30"/>
      <c r="F829" s="42"/>
      <c r="G829" s="5"/>
      <c r="H829" s="42"/>
      <c r="I829" s="5"/>
    </row>
    <row r="830" spans="2:9" ht="12" customHeight="1">
      <c r="B830" s="3"/>
      <c r="C830" s="30"/>
      <c r="D830" s="30"/>
      <c r="E830" s="30"/>
      <c r="F830" s="42"/>
      <c r="G830" s="5"/>
      <c r="H830" s="42"/>
      <c r="I830" s="5"/>
    </row>
    <row r="831" spans="2:9" ht="12" customHeight="1">
      <c r="B831" s="3"/>
      <c r="C831" s="30"/>
      <c r="D831" s="30"/>
      <c r="E831" s="30"/>
      <c r="F831" s="42"/>
      <c r="G831" s="5"/>
      <c r="H831" s="42"/>
      <c r="I831" s="5"/>
    </row>
    <row r="832" spans="2:9" ht="12" customHeight="1">
      <c r="B832" s="3"/>
      <c r="C832" s="30"/>
      <c r="D832" s="30"/>
      <c r="E832" s="30"/>
      <c r="F832" s="42"/>
      <c r="G832" s="5"/>
      <c r="H832" s="42"/>
      <c r="I832" s="5"/>
    </row>
    <row r="833" spans="2:9" ht="12" customHeight="1">
      <c r="B833" s="3"/>
      <c r="C833" s="30"/>
      <c r="D833" s="30"/>
      <c r="E833" s="30"/>
      <c r="F833" s="42"/>
      <c r="G833" s="5"/>
      <c r="H833" s="42"/>
      <c r="I833" s="5"/>
    </row>
    <row r="834" spans="2:9" ht="12" customHeight="1">
      <c r="B834" s="3"/>
      <c r="C834" s="30"/>
      <c r="D834" s="30"/>
      <c r="E834" s="30"/>
      <c r="F834" s="42"/>
      <c r="G834" s="5"/>
      <c r="H834" s="42"/>
      <c r="I834" s="5"/>
    </row>
    <row r="835" spans="2:9" ht="12" customHeight="1">
      <c r="B835" s="3"/>
      <c r="C835" s="30"/>
      <c r="D835" s="30"/>
      <c r="E835" s="30"/>
      <c r="F835" s="42"/>
      <c r="G835" s="5"/>
      <c r="H835" s="42"/>
      <c r="I835" s="5"/>
    </row>
    <row r="836" spans="2:9" ht="12" customHeight="1">
      <c r="B836" s="3"/>
      <c r="C836" s="30"/>
      <c r="D836" s="30"/>
      <c r="E836" s="30"/>
      <c r="F836" s="42"/>
      <c r="G836" s="5"/>
      <c r="H836" s="42"/>
      <c r="I836" s="5"/>
    </row>
    <row r="837" spans="2:9" ht="12" customHeight="1">
      <c r="B837" s="3"/>
      <c r="C837" s="30"/>
      <c r="D837" s="30"/>
      <c r="E837" s="30"/>
      <c r="F837" s="42"/>
      <c r="G837" s="5"/>
      <c r="H837" s="42"/>
      <c r="I837" s="5"/>
    </row>
    <row r="838" spans="2:9" ht="12" customHeight="1">
      <c r="B838" s="3"/>
      <c r="C838" s="30"/>
      <c r="D838" s="30"/>
      <c r="E838" s="30"/>
      <c r="F838" s="42"/>
      <c r="G838" s="5"/>
      <c r="H838" s="42"/>
      <c r="I838" s="5"/>
    </row>
    <row r="839" spans="2:9" ht="12" customHeight="1">
      <c r="B839" s="3"/>
      <c r="C839" s="30"/>
      <c r="D839" s="30"/>
      <c r="E839" s="30"/>
      <c r="F839" s="42"/>
      <c r="G839" s="5"/>
      <c r="H839" s="42"/>
      <c r="I839" s="5"/>
    </row>
    <row r="840" spans="2:9" ht="12" customHeight="1">
      <c r="B840" s="3"/>
      <c r="C840" s="30"/>
      <c r="D840" s="30"/>
      <c r="E840" s="30"/>
      <c r="F840" s="42"/>
      <c r="G840" s="5"/>
      <c r="H840" s="42"/>
      <c r="I840" s="5"/>
    </row>
    <row r="841" spans="2:9" ht="12" customHeight="1">
      <c r="B841" s="3"/>
      <c r="C841" s="30"/>
      <c r="D841" s="30"/>
      <c r="E841" s="30"/>
      <c r="F841" s="42"/>
      <c r="G841" s="5"/>
      <c r="H841" s="42"/>
      <c r="I841" s="5"/>
    </row>
    <row r="842" spans="2:9" ht="12" customHeight="1">
      <c r="B842" s="3"/>
      <c r="C842" s="30"/>
      <c r="D842" s="30"/>
      <c r="E842" s="30"/>
      <c r="F842" s="42"/>
      <c r="G842" s="5"/>
      <c r="H842" s="42"/>
      <c r="I842" s="5"/>
    </row>
    <row r="843" spans="2:9" ht="12" customHeight="1">
      <c r="B843" s="3"/>
      <c r="C843" s="30"/>
      <c r="D843" s="30"/>
      <c r="E843" s="30"/>
      <c r="F843" s="42"/>
      <c r="G843" s="5"/>
      <c r="H843" s="42"/>
      <c r="I843" s="5"/>
    </row>
    <row r="844" spans="2:9" ht="12" customHeight="1">
      <c r="B844" s="3"/>
      <c r="C844" s="30"/>
      <c r="D844" s="30"/>
      <c r="E844" s="30"/>
      <c r="F844" s="42"/>
      <c r="G844" s="5"/>
      <c r="H844" s="42"/>
      <c r="I844" s="5"/>
    </row>
    <row r="845" spans="2:9" ht="12" customHeight="1">
      <c r="B845" s="3"/>
      <c r="C845" s="30"/>
      <c r="D845" s="30"/>
      <c r="E845" s="30"/>
      <c r="F845" s="42"/>
      <c r="G845" s="5"/>
      <c r="H845" s="42"/>
      <c r="I845" s="5"/>
    </row>
    <row r="846" spans="2:9" ht="12" customHeight="1">
      <c r="B846" s="3"/>
      <c r="C846" s="30"/>
      <c r="D846" s="30"/>
      <c r="E846" s="30"/>
      <c r="F846" s="42"/>
      <c r="G846" s="5"/>
      <c r="H846" s="42"/>
      <c r="I846" s="5"/>
    </row>
    <row r="847" spans="2:9" ht="12" customHeight="1">
      <c r="B847" s="3"/>
      <c r="C847" s="30"/>
      <c r="D847" s="30"/>
      <c r="E847" s="30"/>
      <c r="F847" s="42"/>
      <c r="G847" s="5"/>
      <c r="H847" s="42"/>
      <c r="I847" s="5"/>
    </row>
    <row r="848" spans="2:9" ht="12" customHeight="1">
      <c r="B848" s="3"/>
      <c r="C848" s="30"/>
      <c r="D848" s="30"/>
      <c r="E848" s="30"/>
      <c r="F848" s="42"/>
      <c r="G848" s="5"/>
      <c r="H848" s="42"/>
      <c r="I848" s="5"/>
    </row>
    <row r="849" spans="2:9" ht="12" customHeight="1">
      <c r="B849" s="3"/>
      <c r="C849" s="30"/>
      <c r="D849" s="30"/>
      <c r="E849" s="30"/>
      <c r="F849" s="42"/>
      <c r="G849" s="5"/>
      <c r="H849" s="42"/>
      <c r="I849" s="5"/>
    </row>
    <row r="850" spans="2:9" ht="12" customHeight="1">
      <c r="B850" s="3"/>
      <c r="C850" s="30"/>
      <c r="D850" s="30"/>
      <c r="E850" s="30"/>
      <c r="F850" s="42"/>
      <c r="G850" s="5"/>
      <c r="H850" s="42"/>
      <c r="I850" s="5"/>
    </row>
    <row r="851" spans="2:9" ht="12" customHeight="1">
      <c r="B851" s="3"/>
      <c r="C851" s="30"/>
      <c r="D851" s="30"/>
      <c r="E851" s="30"/>
      <c r="F851" s="42"/>
      <c r="G851" s="5"/>
      <c r="H851" s="42"/>
      <c r="I851" s="5"/>
    </row>
    <row r="852" spans="2:9" ht="12" customHeight="1">
      <c r="B852" s="3"/>
      <c r="C852" s="30"/>
      <c r="D852" s="30"/>
      <c r="E852" s="30"/>
      <c r="F852" s="42"/>
      <c r="G852" s="5"/>
      <c r="H852" s="42"/>
      <c r="I852" s="5"/>
    </row>
    <row r="853" spans="2:9" ht="12" customHeight="1">
      <c r="B853" s="3"/>
      <c r="C853" s="30"/>
      <c r="D853" s="30"/>
      <c r="E853" s="30"/>
      <c r="F853" s="42"/>
      <c r="G853" s="5"/>
      <c r="H853" s="42"/>
      <c r="I853" s="5"/>
    </row>
    <row r="854" spans="2:9" ht="12" customHeight="1">
      <c r="B854" s="3"/>
      <c r="C854" s="30"/>
      <c r="D854" s="30"/>
      <c r="E854" s="30"/>
      <c r="F854" s="42"/>
      <c r="G854" s="5"/>
      <c r="H854" s="42"/>
      <c r="I854" s="5"/>
    </row>
    <row r="855" spans="2:9" ht="12" customHeight="1">
      <c r="B855" s="3"/>
      <c r="C855" s="30"/>
      <c r="D855" s="30"/>
      <c r="E855" s="30"/>
      <c r="F855" s="42"/>
      <c r="G855" s="5"/>
      <c r="H855" s="42"/>
      <c r="I855" s="5"/>
    </row>
    <row r="856" spans="2:9" ht="12" customHeight="1">
      <c r="B856" s="3"/>
      <c r="C856" s="30"/>
      <c r="D856" s="30"/>
      <c r="E856" s="30"/>
      <c r="F856" s="42"/>
      <c r="G856" s="5"/>
      <c r="H856" s="42"/>
      <c r="I856" s="5"/>
    </row>
    <row r="857" spans="2:9" ht="12" customHeight="1">
      <c r="B857" s="3"/>
      <c r="C857" s="30"/>
      <c r="D857" s="30"/>
      <c r="E857" s="30"/>
      <c r="F857" s="42"/>
      <c r="G857" s="5"/>
      <c r="H857" s="42"/>
      <c r="I857" s="5"/>
    </row>
    <row r="858" spans="2:9" ht="12" customHeight="1">
      <c r="B858" s="3"/>
      <c r="C858" s="30"/>
      <c r="D858" s="30"/>
      <c r="E858" s="30"/>
      <c r="F858" s="42"/>
      <c r="G858" s="5"/>
      <c r="H858" s="42"/>
      <c r="I858" s="5"/>
    </row>
    <row r="859" spans="2:9" ht="12" customHeight="1">
      <c r="B859" s="3"/>
      <c r="C859" s="30"/>
      <c r="D859" s="30"/>
      <c r="E859" s="30"/>
      <c r="F859" s="42"/>
      <c r="G859" s="5"/>
      <c r="H859" s="42"/>
      <c r="I859" s="5"/>
    </row>
    <row r="860" spans="2:9" ht="12" customHeight="1">
      <c r="B860" s="3"/>
      <c r="C860" s="30"/>
      <c r="D860" s="30"/>
      <c r="E860" s="30"/>
      <c r="F860" s="42"/>
      <c r="G860" s="5"/>
      <c r="H860" s="42"/>
      <c r="I860" s="5"/>
    </row>
    <row r="861" spans="2:9" ht="12" customHeight="1">
      <c r="B861" s="3"/>
      <c r="C861" s="30"/>
      <c r="D861" s="30"/>
      <c r="E861" s="30"/>
      <c r="F861" s="42"/>
      <c r="G861" s="5"/>
      <c r="H861" s="42"/>
      <c r="I861" s="5"/>
    </row>
    <row r="862" spans="2:9" ht="12" customHeight="1">
      <c r="B862" s="3"/>
      <c r="C862" s="30"/>
      <c r="D862" s="30"/>
      <c r="E862" s="30"/>
      <c r="F862" s="42"/>
      <c r="G862" s="5"/>
      <c r="H862" s="42"/>
      <c r="I862" s="5"/>
    </row>
    <row r="863" spans="2:9" ht="12" customHeight="1">
      <c r="B863" s="3"/>
      <c r="C863" s="30"/>
      <c r="D863" s="30"/>
      <c r="E863" s="30"/>
      <c r="F863" s="42"/>
      <c r="G863" s="5"/>
      <c r="H863" s="42"/>
      <c r="I863" s="5"/>
    </row>
    <row r="864" spans="2:9" ht="12" customHeight="1">
      <c r="B864" s="3"/>
      <c r="C864" s="30"/>
      <c r="D864" s="30"/>
      <c r="E864" s="30"/>
      <c r="F864" s="42"/>
      <c r="G864" s="5"/>
      <c r="H864" s="42"/>
      <c r="I864" s="5"/>
    </row>
    <row r="865" spans="2:9" ht="12" customHeight="1">
      <c r="B865" s="3"/>
      <c r="C865" s="30"/>
      <c r="D865" s="30"/>
      <c r="E865" s="30"/>
      <c r="F865" s="42"/>
      <c r="G865" s="5"/>
      <c r="H865" s="42"/>
      <c r="I865" s="5"/>
    </row>
    <row r="866" spans="2:9" ht="12" customHeight="1">
      <c r="B866" s="3"/>
      <c r="C866" s="30"/>
      <c r="D866" s="30"/>
      <c r="E866" s="30"/>
      <c r="F866" s="42"/>
      <c r="G866" s="5"/>
      <c r="H866" s="42"/>
      <c r="I866" s="5"/>
    </row>
    <row r="867" spans="2:9" ht="12" customHeight="1">
      <c r="B867" s="3"/>
      <c r="C867" s="30"/>
      <c r="D867" s="30"/>
      <c r="E867" s="30"/>
      <c r="F867" s="42"/>
      <c r="G867" s="5"/>
      <c r="H867" s="42"/>
      <c r="I867" s="5"/>
    </row>
    <row r="868" spans="2:9" ht="12" customHeight="1">
      <c r="B868" s="3"/>
      <c r="C868" s="30"/>
      <c r="D868" s="30"/>
      <c r="E868" s="30"/>
      <c r="F868" s="42"/>
      <c r="G868" s="5"/>
      <c r="H868" s="42"/>
      <c r="I868" s="5"/>
    </row>
    <row r="869" spans="2:9" ht="12" customHeight="1">
      <c r="B869" s="3"/>
      <c r="C869" s="30"/>
      <c r="D869" s="30"/>
      <c r="E869" s="30"/>
      <c r="F869" s="42"/>
      <c r="G869" s="5"/>
      <c r="H869" s="42"/>
      <c r="I869" s="5"/>
    </row>
    <row r="870" spans="2:9" ht="12" customHeight="1">
      <c r="B870" s="3"/>
      <c r="C870" s="30"/>
      <c r="D870" s="30"/>
      <c r="E870" s="30"/>
      <c r="F870" s="42"/>
      <c r="G870" s="5"/>
      <c r="H870" s="42"/>
      <c r="I870" s="5"/>
    </row>
    <row r="871" spans="2:9" ht="12" customHeight="1">
      <c r="B871" s="3"/>
      <c r="C871" s="30"/>
      <c r="D871" s="30"/>
      <c r="E871" s="30"/>
      <c r="F871" s="42"/>
      <c r="G871" s="5"/>
      <c r="H871" s="42"/>
      <c r="I871" s="5"/>
    </row>
    <row r="872" spans="2:9" ht="12" customHeight="1">
      <c r="B872" s="3"/>
      <c r="C872" s="30"/>
      <c r="D872" s="30"/>
      <c r="E872" s="30"/>
      <c r="F872" s="42"/>
      <c r="G872" s="5"/>
      <c r="H872" s="42"/>
      <c r="I872" s="5"/>
    </row>
    <row r="873" spans="2:9" ht="12" customHeight="1">
      <c r="B873" s="3"/>
      <c r="C873" s="30"/>
      <c r="D873" s="30"/>
      <c r="E873" s="30"/>
      <c r="F873" s="42"/>
      <c r="G873" s="5"/>
      <c r="H873" s="42"/>
      <c r="I873" s="5"/>
    </row>
    <row r="874" spans="2:9" ht="12" customHeight="1">
      <c r="B874" s="3"/>
      <c r="C874" s="30"/>
      <c r="D874" s="30"/>
      <c r="E874" s="30"/>
      <c r="F874" s="42"/>
      <c r="G874" s="5"/>
      <c r="H874" s="42"/>
      <c r="I874" s="5"/>
    </row>
    <row r="875" spans="2:9" ht="12" customHeight="1">
      <c r="B875" s="3"/>
      <c r="C875" s="30"/>
      <c r="D875" s="30"/>
      <c r="E875" s="30"/>
      <c r="F875" s="42"/>
      <c r="G875" s="5"/>
      <c r="H875" s="42"/>
      <c r="I875" s="5"/>
    </row>
    <row r="876" spans="2:9" ht="12" customHeight="1">
      <c r="B876" s="3"/>
      <c r="C876" s="30"/>
      <c r="D876" s="30"/>
      <c r="E876" s="30"/>
      <c r="F876" s="42"/>
      <c r="G876" s="5"/>
      <c r="H876" s="42"/>
      <c r="I876" s="5"/>
    </row>
    <row r="877" spans="2:9" ht="12" customHeight="1">
      <c r="B877" s="3"/>
      <c r="C877" s="30"/>
      <c r="D877" s="30"/>
      <c r="E877" s="30"/>
      <c r="F877" s="42"/>
      <c r="G877" s="5"/>
      <c r="H877" s="42"/>
      <c r="I877" s="5"/>
    </row>
    <row r="878" spans="2:9" ht="12" customHeight="1">
      <c r="B878" s="3"/>
      <c r="C878" s="30"/>
      <c r="D878" s="30"/>
      <c r="E878" s="30"/>
      <c r="F878" s="42"/>
      <c r="G878" s="5"/>
      <c r="H878" s="42"/>
      <c r="I878" s="5"/>
    </row>
    <row r="879" spans="2:9" ht="12" customHeight="1">
      <c r="B879" s="3"/>
      <c r="C879" s="30"/>
      <c r="D879" s="30"/>
      <c r="E879" s="30"/>
      <c r="F879" s="42"/>
      <c r="G879" s="5"/>
      <c r="H879" s="42"/>
      <c r="I879" s="5"/>
    </row>
    <row r="880" spans="2:9" ht="12" customHeight="1">
      <c r="B880" s="3"/>
      <c r="C880" s="30"/>
      <c r="D880" s="30"/>
      <c r="E880" s="30"/>
      <c r="F880" s="42"/>
      <c r="G880" s="5"/>
      <c r="H880" s="42"/>
      <c r="I880" s="5"/>
    </row>
    <row r="881" spans="2:9" ht="12" customHeight="1">
      <c r="B881" s="3"/>
      <c r="C881" s="30"/>
      <c r="D881" s="30"/>
      <c r="E881" s="30"/>
      <c r="F881" s="42"/>
      <c r="G881" s="5"/>
      <c r="H881" s="42"/>
      <c r="I881" s="5"/>
    </row>
    <row r="882" spans="2:9" ht="12" customHeight="1">
      <c r="B882" s="3"/>
      <c r="C882" s="30"/>
      <c r="D882" s="30"/>
      <c r="E882" s="30"/>
      <c r="F882" s="42"/>
      <c r="G882" s="5"/>
      <c r="H882" s="42"/>
      <c r="I882" s="5"/>
    </row>
    <row r="883" spans="2:9" ht="12" customHeight="1">
      <c r="B883" s="3"/>
      <c r="C883" s="30"/>
      <c r="D883" s="30"/>
      <c r="E883" s="30"/>
      <c r="F883" s="42"/>
      <c r="G883" s="5"/>
      <c r="H883" s="42"/>
      <c r="I883" s="5"/>
    </row>
    <row r="884" spans="2:9" ht="12" customHeight="1">
      <c r="B884" s="3"/>
      <c r="C884" s="30"/>
      <c r="D884" s="30"/>
      <c r="E884" s="30"/>
      <c r="F884" s="42"/>
      <c r="G884" s="5"/>
      <c r="H884" s="42"/>
      <c r="I884" s="5"/>
    </row>
    <row r="885" spans="2:9" ht="12" customHeight="1">
      <c r="B885" s="3"/>
      <c r="C885" s="30"/>
      <c r="D885" s="30"/>
      <c r="E885" s="30"/>
      <c r="F885" s="42"/>
      <c r="G885" s="5"/>
      <c r="H885" s="42"/>
      <c r="I885" s="5"/>
    </row>
    <row r="886" spans="2:9" ht="12" customHeight="1">
      <c r="B886" s="3"/>
      <c r="C886" s="30"/>
      <c r="D886" s="30"/>
      <c r="E886" s="30"/>
      <c r="F886" s="42"/>
      <c r="G886" s="5"/>
      <c r="H886" s="42"/>
      <c r="I886" s="5"/>
    </row>
    <row r="887" spans="2:9" ht="12" customHeight="1">
      <c r="B887" s="3"/>
      <c r="C887" s="30"/>
      <c r="D887" s="30"/>
      <c r="E887" s="30"/>
      <c r="F887" s="42"/>
      <c r="G887" s="5"/>
      <c r="H887" s="42"/>
      <c r="I887" s="5"/>
    </row>
    <row r="888" spans="2:9" ht="12" customHeight="1">
      <c r="B888" s="3"/>
      <c r="C888" s="30"/>
      <c r="D888" s="30"/>
      <c r="E888" s="30"/>
      <c r="F888" s="42"/>
      <c r="G888" s="5"/>
      <c r="H888" s="42"/>
      <c r="I888" s="5"/>
    </row>
    <row r="889" spans="2:9" ht="12" customHeight="1">
      <c r="B889" s="3"/>
      <c r="C889" s="30"/>
      <c r="D889" s="30"/>
      <c r="E889" s="30"/>
      <c r="F889" s="42"/>
      <c r="G889" s="5"/>
      <c r="H889" s="42"/>
      <c r="I889" s="5"/>
    </row>
    <row r="890" spans="2:9" ht="12" customHeight="1">
      <c r="B890" s="3"/>
      <c r="C890" s="30"/>
      <c r="D890" s="30"/>
      <c r="E890" s="30"/>
      <c r="F890" s="42"/>
      <c r="G890" s="5"/>
      <c r="H890" s="42"/>
      <c r="I890" s="5"/>
    </row>
    <row r="891" spans="2:9" ht="12" customHeight="1">
      <c r="B891" s="3"/>
      <c r="C891" s="30"/>
      <c r="D891" s="30"/>
      <c r="E891" s="30"/>
      <c r="F891" s="42"/>
      <c r="G891" s="5"/>
      <c r="H891" s="42"/>
      <c r="I891" s="5"/>
    </row>
    <row r="892" spans="2:9" ht="12" customHeight="1">
      <c r="B892" s="3"/>
      <c r="C892" s="30"/>
      <c r="D892" s="30"/>
      <c r="E892" s="30"/>
      <c r="F892" s="42"/>
      <c r="G892" s="5"/>
      <c r="H892" s="42"/>
      <c r="I892" s="5"/>
    </row>
    <row r="893" spans="2:9" ht="12" customHeight="1">
      <c r="B893" s="3"/>
      <c r="C893" s="30"/>
      <c r="D893" s="30"/>
      <c r="E893" s="30"/>
      <c r="F893" s="42"/>
      <c r="G893" s="5"/>
      <c r="H893" s="42"/>
      <c r="I893" s="5"/>
    </row>
    <row r="894" spans="2:9" ht="12" customHeight="1">
      <c r="B894" s="3"/>
      <c r="C894" s="30"/>
      <c r="D894" s="30"/>
      <c r="E894" s="30"/>
      <c r="F894" s="42"/>
      <c r="G894" s="5"/>
      <c r="H894" s="42"/>
      <c r="I894" s="5"/>
    </row>
    <row r="895" spans="2:9" ht="12" customHeight="1">
      <c r="B895" s="3"/>
      <c r="C895" s="30"/>
      <c r="D895" s="30"/>
      <c r="E895" s="30"/>
      <c r="F895" s="42"/>
      <c r="G895" s="5"/>
      <c r="H895" s="42"/>
      <c r="I895" s="5"/>
    </row>
    <row r="896" spans="2:9" ht="12" customHeight="1">
      <c r="B896" s="3"/>
      <c r="C896" s="30"/>
      <c r="D896" s="30"/>
      <c r="E896" s="30"/>
      <c r="F896" s="42"/>
      <c r="G896" s="5"/>
      <c r="H896" s="42"/>
      <c r="I896" s="5"/>
    </row>
    <row r="897" spans="2:9" ht="12" customHeight="1">
      <c r="B897" s="3"/>
      <c r="C897" s="30"/>
      <c r="D897" s="30"/>
      <c r="E897" s="30"/>
      <c r="F897" s="42"/>
      <c r="G897" s="5"/>
      <c r="H897" s="42"/>
      <c r="I897" s="5"/>
    </row>
    <row r="898" spans="2:9" ht="12" customHeight="1">
      <c r="B898" s="3"/>
      <c r="C898" s="30"/>
      <c r="D898" s="30"/>
      <c r="E898" s="30"/>
      <c r="F898" s="42"/>
      <c r="G898" s="5"/>
      <c r="H898" s="42"/>
      <c r="I898" s="5"/>
    </row>
    <row r="899" spans="2:9" ht="12" customHeight="1">
      <c r="B899" s="3"/>
      <c r="C899" s="30"/>
      <c r="D899" s="30"/>
      <c r="E899" s="30"/>
      <c r="F899" s="42"/>
      <c r="G899" s="5"/>
      <c r="H899" s="42"/>
      <c r="I899" s="5"/>
    </row>
    <row r="900" spans="2:9" ht="12" customHeight="1">
      <c r="B900" s="3"/>
      <c r="C900" s="30"/>
      <c r="D900" s="30"/>
      <c r="E900" s="30"/>
      <c r="F900" s="42"/>
      <c r="G900" s="5"/>
      <c r="H900" s="42"/>
      <c r="I900" s="5"/>
    </row>
    <row r="901" spans="2:9" ht="12" customHeight="1">
      <c r="B901" s="3"/>
      <c r="C901" s="30"/>
      <c r="D901" s="30"/>
      <c r="E901" s="30"/>
      <c r="F901" s="42"/>
      <c r="G901" s="5"/>
      <c r="H901" s="42"/>
      <c r="I901" s="5"/>
    </row>
    <row r="902" spans="2:9" ht="12" customHeight="1">
      <c r="B902" s="3"/>
      <c r="C902" s="30"/>
      <c r="D902" s="30"/>
      <c r="E902" s="30"/>
      <c r="F902" s="42"/>
      <c r="G902" s="5"/>
      <c r="H902" s="42"/>
      <c r="I902" s="5"/>
    </row>
    <row r="903" spans="2:9" ht="12" customHeight="1">
      <c r="B903" s="3"/>
      <c r="C903" s="30"/>
      <c r="D903" s="30"/>
      <c r="E903" s="30"/>
      <c r="F903" s="42"/>
      <c r="G903" s="5"/>
      <c r="H903" s="42"/>
      <c r="I903" s="5"/>
    </row>
    <row r="904" spans="2:9" ht="12" customHeight="1">
      <c r="B904" s="3"/>
      <c r="C904" s="30"/>
      <c r="D904" s="30"/>
      <c r="E904" s="30"/>
      <c r="F904" s="42"/>
      <c r="G904" s="5"/>
      <c r="H904" s="42"/>
      <c r="I904" s="5"/>
    </row>
    <row r="905" spans="2:9" ht="12" customHeight="1">
      <c r="B905" s="3"/>
      <c r="C905" s="30"/>
      <c r="D905" s="30"/>
      <c r="E905" s="30"/>
      <c r="F905" s="42"/>
      <c r="G905" s="5"/>
      <c r="H905" s="42"/>
      <c r="I905" s="5"/>
    </row>
    <row r="906" spans="2:9" ht="12" customHeight="1">
      <c r="B906" s="3"/>
      <c r="C906" s="30"/>
      <c r="D906" s="30"/>
      <c r="E906" s="30"/>
      <c r="F906" s="42"/>
      <c r="G906" s="5"/>
      <c r="H906" s="42"/>
      <c r="I906" s="5"/>
    </row>
    <row r="907" spans="2:9" ht="12" customHeight="1">
      <c r="B907" s="3"/>
      <c r="C907" s="30"/>
      <c r="D907" s="30"/>
      <c r="E907" s="30"/>
      <c r="F907" s="42"/>
      <c r="G907" s="5"/>
      <c r="H907" s="42"/>
      <c r="I907" s="5"/>
    </row>
    <row r="908" spans="2:9" ht="12" customHeight="1">
      <c r="B908" s="3"/>
      <c r="C908" s="30"/>
      <c r="D908" s="30"/>
      <c r="E908" s="30"/>
      <c r="F908" s="42"/>
      <c r="G908" s="5"/>
      <c r="H908" s="42"/>
      <c r="I908" s="5"/>
    </row>
    <row r="909" spans="2:9" ht="12" customHeight="1">
      <c r="B909" s="3"/>
      <c r="C909" s="30"/>
      <c r="D909" s="30"/>
      <c r="E909" s="30"/>
      <c r="F909" s="42"/>
      <c r="G909" s="5"/>
      <c r="H909" s="42"/>
      <c r="I909" s="5"/>
    </row>
    <row r="910" spans="2:9" ht="12" customHeight="1">
      <c r="B910" s="3"/>
      <c r="C910" s="30"/>
      <c r="D910" s="30"/>
      <c r="E910" s="30"/>
      <c r="F910" s="42"/>
      <c r="G910" s="5"/>
      <c r="H910" s="42"/>
      <c r="I910" s="5"/>
    </row>
    <row r="911" spans="2:9" ht="12" customHeight="1">
      <c r="B911" s="3"/>
      <c r="C911" s="30"/>
      <c r="D911" s="30"/>
      <c r="E911" s="30"/>
      <c r="F911" s="42"/>
      <c r="G911" s="5"/>
      <c r="H911" s="42"/>
      <c r="I911" s="5"/>
    </row>
    <row r="912" spans="2:9" ht="12" customHeight="1">
      <c r="B912" s="3"/>
      <c r="C912" s="30"/>
      <c r="D912" s="30"/>
      <c r="E912" s="30"/>
      <c r="F912" s="42"/>
      <c r="G912" s="5"/>
      <c r="H912" s="42"/>
      <c r="I912" s="5"/>
    </row>
    <row r="913" spans="2:9" ht="12" customHeight="1">
      <c r="B913" s="3"/>
      <c r="C913" s="30"/>
      <c r="D913" s="30"/>
      <c r="E913" s="30"/>
      <c r="F913" s="42"/>
      <c r="G913" s="5"/>
      <c r="H913" s="42"/>
      <c r="I913" s="5"/>
    </row>
    <row r="914" spans="2:9" ht="12" customHeight="1">
      <c r="B914" s="3"/>
      <c r="C914" s="30"/>
      <c r="D914" s="30"/>
      <c r="E914" s="30"/>
      <c r="F914" s="42"/>
      <c r="G914" s="5"/>
      <c r="H914" s="42"/>
      <c r="I914" s="5"/>
    </row>
    <row r="915" spans="2:9" ht="12" customHeight="1">
      <c r="B915" s="3"/>
      <c r="C915" s="30"/>
      <c r="D915" s="30"/>
      <c r="E915" s="30"/>
      <c r="F915" s="42"/>
      <c r="G915" s="5"/>
      <c r="H915" s="42"/>
      <c r="I915" s="5"/>
    </row>
    <row r="916" spans="2:9" ht="12" customHeight="1">
      <c r="B916" s="3"/>
      <c r="C916" s="30"/>
      <c r="D916" s="30"/>
      <c r="E916" s="30"/>
      <c r="F916" s="42"/>
      <c r="G916" s="5"/>
      <c r="H916" s="42"/>
      <c r="I916" s="5"/>
    </row>
    <row r="917" spans="2:9" ht="12" customHeight="1">
      <c r="B917" s="3"/>
      <c r="C917" s="30"/>
      <c r="D917" s="30"/>
      <c r="E917" s="30"/>
      <c r="F917" s="42"/>
      <c r="G917" s="5"/>
      <c r="H917" s="42"/>
      <c r="I917" s="5"/>
    </row>
    <row r="918" spans="2:9" ht="12" customHeight="1">
      <c r="B918" s="3"/>
      <c r="C918" s="30"/>
      <c r="D918" s="30"/>
      <c r="E918" s="30"/>
      <c r="F918" s="42"/>
      <c r="G918" s="5"/>
      <c r="H918" s="42"/>
      <c r="I918" s="5"/>
    </row>
    <row r="919" spans="2:9" ht="12" customHeight="1">
      <c r="B919" s="3"/>
      <c r="C919" s="30"/>
      <c r="D919" s="30"/>
      <c r="E919" s="30"/>
      <c r="F919" s="42"/>
      <c r="G919" s="5"/>
      <c r="H919" s="42"/>
      <c r="I919" s="5"/>
    </row>
    <row r="920" spans="2:9" ht="12" customHeight="1">
      <c r="B920" s="3"/>
      <c r="C920" s="30"/>
      <c r="D920" s="30"/>
      <c r="E920" s="30"/>
      <c r="F920" s="42"/>
      <c r="G920" s="5"/>
      <c r="H920" s="42"/>
      <c r="I920" s="5"/>
    </row>
    <row r="921" spans="2:9" ht="12" customHeight="1">
      <c r="B921" s="3"/>
      <c r="C921" s="30"/>
      <c r="D921" s="30"/>
      <c r="E921" s="30"/>
      <c r="F921" s="42"/>
      <c r="G921" s="5"/>
      <c r="H921" s="42"/>
      <c r="I921" s="5"/>
    </row>
    <row r="922" spans="2:9" ht="12" customHeight="1">
      <c r="B922" s="3"/>
      <c r="C922" s="30"/>
      <c r="D922" s="30"/>
      <c r="E922" s="30"/>
      <c r="F922" s="42"/>
      <c r="G922" s="5"/>
      <c r="H922" s="42"/>
      <c r="I922" s="5"/>
    </row>
    <row r="923" spans="2:9" ht="12" customHeight="1">
      <c r="B923" s="3"/>
      <c r="C923" s="30"/>
      <c r="D923" s="30"/>
      <c r="E923" s="30"/>
      <c r="F923" s="42"/>
      <c r="G923" s="5"/>
      <c r="H923" s="42"/>
      <c r="I923" s="5"/>
    </row>
    <row r="924" spans="2:9" ht="12" customHeight="1">
      <c r="B924" s="3"/>
      <c r="C924" s="30"/>
      <c r="D924" s="30"/>
      <c r="E924" s="30"/>
      <c r="F924" s="42"/>
      <c r="G924" s="5"/>
      <c r="H924" s="42"/>
      <c r="I924" s="5"/>
    </row>
    <row r="925" spans="2:9" ht="12" customHeight="1">
      <c r="B925" s="3"/>
      <c r="C925" s="30"/>
      <c r="D925" s="30"/>
      <c r="E925" s="30"/>
      <c r="F925" s="42"/>
      <c r="G925" s="5"/>
      <c r="H925" s="42"/>
      <c r="I925" s="5"/>
    </row>
    <row r="926" spans="2:9" ht="12" customHeight="1">
      <c r="B926" s="3"/>
      <c r="C926" s="30"/>
      <c r="D926" s="30"/>
      <c r="E926" s="30"/>
      <c r="F926" s="42"/>
      <c r="G926" s="5"/>
      <c r="H926" s="42"/>
      <c r="I926" s="5"/>
    </row>
    <row r="927" spans="2:9" ht="12" customHeight="1">
      <c r="B927" s="3"/>
      <c r="C927" s="30"/>
      <c r="D927" s="30"/>
      <c r="E927" s="30"/>
      <c r="F927" s="42"/>
      <c r="G927" s="5"/>
      <c r="H927" s="42"/>
      <c r="I927" s="5"/>
    </row>
    <row r="928" spans="2:9" ht="12" customHeight="1">
      <c r="B928" s="3"/>
      <c r="C928" s="30"/>
      <c r="D928" s="30"/>
      <c r="E928" s="30"/>
      <c r="F928" s="42"/>
      <c r="G928" s="5"/>
      <c r="H928" s="42"/>
      <c r="I928" s="5"/>
    </row>
    <row r="929" spans="2:9" ht="12" customHeight="1">
      <c r="B929" s="3"/>
      <c r="C929" s="30"/>
      <c r="D929" s="30"/>
      <c r="E929" s="30"/>
      <c r="F929" s="42"/>
      <c r="G929" s="5"/>
      <c r="H929" s="42"/>
      <c r="I929" s="5"/>
    </row>
    <row r="930" spans="2:9" ht="12" customHeight="1">
      <c r="B930" s="3"/>
      <c r="C930" s="30"/>
      <c r="D930" s="30"/>
      <c r="E930" s="30"/>
      <c r="F930" s="42"/>
      <c r="G930" s="5"/>
      <c r="H930" s="42"/>
      <c r="I930" s="5"/>
    </row>
    <row r="931" spans="2:9" ht="12" customHeight="1">
      <c r="B931" s="3"/>
      <c r="C931" s="30"/>
      <c r="D931" s="30"/>
      <c r="E931" s="30"/>
      <c r="F931" s="42"/>
      <c r="G931" s="5"/>
      <c r="H931" s="42"/>
      <c r="I931" s="5"/>
    </row>
    <row r="932" spans="2:9" ht="12" customHeight="1">
      <c r="B932" s="3"/>
      <c r="C932" s="30"/>
      <c r="D932" s="30"/>
      <c r="E932" s="30"/>
      <c r="F932" s="42"/>
      <c r="G932" s="5"/>
      <c r="H932" s="42"/>
      <c r="I932" s="5"/>
    </row>
    <row r="933" spans="2:9" ht="12" customHeight="1">
      <c r="B933" s="3"/>
      <c r="C933" s="30"/>
      <c r="D933" s="30"/>
      <c r="E933" s="30"/>
      <c r="F933" s="42"/>
      <c r="G933" s="5"/>
      <c r="H933" s="42"/>
      <c r="I933" s="5"/>
    </row>
    <row r="934" spans="2:9" ht="12" customHeight="1">
      <c r="B934" s="3"/>
      <c r="C934" s="30"/>
      <c r="D934" s="30"/>
      <c r="E934" s="30"/>
      <c r="F934" s="42"/>
      <c r="G934" s="5"/>
      <c r="H934" s="42"/>
      <c r="I934" s="5"/>
    </row>
    <row r="935" spans="2:9" ht="12" customHeight="1">
      <c r="B935" s="3"/>
      <c r="C935" s="30"/>
      <c r="D935" s="30"/>
      <c r="E935" s="30"/>
      <c r="F935" s="42"/>
      <c r="G935" s="5"/>
      <c r="H935" s="42"/>
      <c r="I935" s="5"/>
    </row>
    <row r="936" spans="2:9" ht="12" customHeight="1">
      <c r="B936" s="3"/>
      <c r="C936" s="30"/>
      <c r="D936" s="30"/>
      <c r="E936" s="30"/>
      <c r="F936" s="42"/>
      <c r="G936" s="5"/>
      <c r="H936" s="42"/>
      <c r="I936" s="5"/>
    </row>
    <row r="937" spans="2:9" ht="12" customHeight="1">
      <c r="B937" s="3"/>
      <c r="C937" s="30"/>
      <c r="D937" s="30"/>
      <c r="E937" s="30"/>
      <c r="F937" s="42"/>
      <c r="G937" s="5"/>
      <c r="H937" s="42"/>
      <c r="I937" s="5"/>
    </row>
    <row r="938" spans="2:9" ht="12" customHeight="1">
      <c r="B938" s="3"/>
      <c r="C938" s="30"/>
      <c r="D938" s="30"/>
      <c r="E938" s="30"/>
      <c r="F938" s="42"/>
      <c r="G938" s="5"/>
      <c r="H938" s="42"/>
      <c r="I938" s="5"/>
    </row>
    <row r="939" spans="2:9" ht="12" customHeight="1">
      <c r="B939" s="3"/>
      <c r="C939" s="30"/>
      <c r="D939" s="30"/>
      <c r="E939" s="30"/>
      <c r="F939" s="42"/>
      <c r="G939" s="5"/>
      <c r="H939" s="42"/>
      <c r="I939" s="5"/>
    </row>
    <row r="940" spans="2:9" ht="12" customHeight="1">
      <c r="B940" s="3"/>
      <c r="C940" s="30"/>
      <c r="D940" s="30"/>
      <c r="E940" s="30"/>
      <c r="F940" s="42"/>
      <c r="G940" s="5"/>
      <c r="H940" s="42"/>
      <c r="I940" s="5"/>
    </row>
    <row r="941" spans="2:9" ht="12" customHeight="1">
      <c r="B941" s="3"/>
      <c r="C941" s="30"/>
      <c r="D941" s="30"/>
      <c r="E941" s="30"/>
      <c r="F941" s="42"/>
      <c r="G941" s="5"/>
      <c r="H941" s="42"/>
      <c r="I941" s="5"/>
    </row>
    <row r="942" spans="2:9" ht="12" customHeight="1">
      <c r="B942" s="3"/>
      <c r="C942" s="30"/>
      <c r="D942" s="30"/>
      <c r="E942" s="30"/>
      <c r="F942" s="42"/>
      <c r="G942" s="5"/>
      <c r="H942" s="42"/>
      <c r="I942" s="5"/>
    </row>
    <row r="943" spans="2:9" ht="12" customHeight="1">
      <c r="B943" s="3"/>
      <c r="C943" s="30"/>
      <c r="D943" s="30"/>
      <c r="E943" s="30"/>
      <c r="F943" s="42"/>
      <c r="G943" s="5"/>
      <c r="H943" s="42"/>
      <c r="I943" s="5"/>
    </row>
    <row r="944" spans="2:9" ht="12" customHeight="1">
      <c r="B944" s="3"/>
      <c r="C944" s="30"/>
      <c r="D944" s="30"/>
      <c r="E944" s="30"/>
      <c r="F944" s="42"/>
      <c r="G944" s="5"/>
      <c r="H944" s="42"/>
      <c r="I944" s="5"/>
    </row>
    <row r="945" spans="2:9" ht="12" customHeight="1">
      <c r="B945" s="3"/>
      <c r="C945" s="30"/>
      <c r="D945" s="30"/>
      <c r="E945" s="30"/>
      <c r="F945" s="42"/>
      <c r="G945" s="5"/>
      <c r="H945" s="42"/>
      <c r="I945" s="5"/>
    </row>
    <row r="946" spans="2:9" ht="12" customHeight="1">
      <c r="B946" s="3"/>
      <c r="C946" s="30"/>
      <c r="D946" s="30"/>
      <c r="E946" s="30"/>
      <c r="F946" s="42"/>
      <c r="G946" s="5"/>
      <c r="H946" s="42"/>
      <c r="I946" s="5"/>
    </row>
    <row r="947" spans="2:9" ht="12" customHeight="1">
      <c r="B947" s="3"/>
      <c r="C947" s="30"/>
      <c r="D947" s="30"/>
      <c r="E947" s="30"/>
      <c r="F947" s="42"/>
      <c r="G947" s="5"/>
      <c r="H947" s="42"/>
      <c r="I947" s="5"/>
    </row>
    <row r="948" spans="2:9" ht="12" customHeight="1">
      <c r="B948" s="3"/>
      <c r="C948" s="30"/>
      <c r="D948" s="30"/>
      <c r="E948" s="30"/>
      <c r="F948" s="42"/>
      <c r="G948" s="5"/>
      <c r="H948" s="42"/>
      <c r="I948" s="5"/>
    </row>
    <row r="949" spans="2:9" ht="12" customHeight="1">
      <c r="B949" s="3"/>
      <c r="C949" s="30"/>
      <c r="D949" s="30"/>
      <c r="E949" s="30"/>
      <c r="F949" s="42"/>
      <c r="G949" s="5"/>
      <c r="H949" s="42"/>
      <c r="I949" s="5"/>
    </row>
    <row r="950" spans="2:9" ht="12" customHeight="1">
      <c r="B950" s="3"/>
      <c r="C950" s="30"/>
      <c r="D950" s="30"/>
      <c r="E950" s="30"/>
      <c r="F950" s="42"/>
      <c r="G950" s="5"/>
      <c r="H950" s="42"/>
      <c r="I950" s="5"/>
    </row>
    <row r="951" spans="2:9" ht="12" customHeight="1">
      <c r="B951" s="3"/>
      <c r="C951" s="30"/>
      <c r="D951" s="30"/>
      <c r="E951" s="30"/>
      <c r="F951" s="42"/>
      <c r="G951" s="5"/>
      <c r="H951" s="42"/>
      <c r="I951" s="5"/>
    </row>
    <row r="952" spans="2:9" ht="12" customHeight="1">
      <c r="B952" s="3"/>
      <c r="C952" s="30"/>
      <c r="D952" s="30"/>
      <c r="E952" s="30"/>
      <c r="F952" s="42"/>
      <c r="G952" s="5"/>
      <c r="H952" s="42"/>
      <c r="I952" s="5"/>
    </row>
    <row r="953" spans="2:9" ht="12" customHeight="1">
      <c r="B953" s="3"/>
      <c r="C953" s="30"/>
      <c r="D953" s="30"/>
      <c r="E953" s="30"/>
      <c r="F953" s="42"/>
      <c r="G953" s="5"/>
      <c r="H953" s="42"/>
      <c r="I953" s="5"/>
    </row>
    <row r="954" spans="2:9" ht="12" customHeight="1">
      <c r="B954" s="3"/>
      <c r="C954" s="30"/>
      <c r="D954" s="30"/>
      <c r="E954" s="30"/>
      <c r="F954" s="42"/>
      <c r="G954" s="5"/>
      <c r="H954" s="42"/>
      <c r="I954" s="5"/>
    </row>
    <row r="955" spans="2:9" ht="12" customHeight="1">
      <c r="B955" s="3"/>
      <c r="C955" s="30"/>
      <c r="D955" s="30"/>
      <c r="E955" s="30"/>
      <c r="F955" s="42"/>
      <c r="G955" s="5"/>
      <c r="H955" s="42"/>
      <c r="I955" s="5"/>
    </row>
    <row r="956" spans="2:9" ht="12" customHeight="1">
      <c r="B956" s="3"/>
      <c r="C956" s="30"/>
      <c r="D956" s="30"/>
      <c r="E956" s="30"/>
      <c r="F956" s="42"/>
      <c r="G956" s="5"/>
      <c r="H956" s="42"/>
      <c r="I956" s="5"/>
    </row>
    <row r="957" spans="2:9" ht="12" customHeight="1">
      <c r="B957" s="3"/>
      <c r="C957" s="30"/>
      <c r="D957" s="30"/>
      <c r="E957" s="30"/>
      <c r="F957" s="42"/>
      <c r="G957" s="5"/>
      <c r="H957" s="42"/>
      <c r="I957" s="5"/>
    </row>
    <row r="958" spans="2:9" ht="12" customHeight="1">
      <c r="B958" s="3"/>
      <c r="C958" s="30"/>
      <c r="D958" s="30"/>
      <c r="E958" s="30"/>
      <c r="F958" s="42"/>
      <c r="G958" s="5"/>
      <c r="H958" s="42"/>
      <c r="I958" s="5"/>
    </row>
    <row r="959" spans="2:9" ht="12" customHeight="1">
      <c r="B959" s="3"/>
      <c r="C959" s="30"/>
      <c r="D959" s="30"/>
      <c r="E959" s="30"/>
      <c r="F959" s="42"/>
      <c r="G959" s="5"/>
      <c r="H959" s="42"/>
      <c r="I959" s="5"/>
    </row>
    <row r="960" spans="2:9" ht="12" customHeight="1">
      <c r="B960" s="3"/>
      <c r="C960" s="30"/>
      <c r="D960" s="30"/>
      <c r="E960" s="30"/>
      <c r="F960" s="42"/>
      <c r="G960" s="5"/>
      <c r="H960" s="42"/>
      <c r="I960" s="5"/>
    </row>
    <row r="961" spans="2:9" ht="12" customHeight="1">
      <c r="B961" s="3"/>
      <c r="C961" s="30"/>
      <c r="D961" s="30"/>
      <c r="E961" s="30"/>
      <c r="F961" s="42"/>
      <c r="G961" s="5"/>
      <c r="H961" s="42"/>
      <c r="I961" s="5"/>
    </row>
    <row r="962" spans="2:9" ht="12" customHeight="1">
      <c r="B962" s="3"/>
      <c r="C962" s="30"/>
      <c r="D962" s="30"/>
      <c r="E962" s="30"/>
      <c r="F962" s="42"/>
      <c r="G962" s="5"/>
      <c r="H962" s="42"/>
      <c r="I962" s="5"/>
    </row>
    <row r="963" spans="2:9" ht="12" customHeight="1">
      <c r="B963" s="3"/>
      <c r="C963" s="30"/>
      <c r="D963" s="30"/>
      <c r="E963" s="30"/>
      <c r="F963" s="42"/>
      <c r="G963" s="5"/>
      <c r="H963" s="42"/>
      <c r="I963" s="5"/>
    </row>
    <row r="964" spans="2:9" ht="12" customHeight="1">
      <c r="B964" s="3"/>
      <c r="C964" s="30"/>
      <c r="D964" s="30"/>
      <c r="E964" s="30"/>
      <c r="F964" s="42"/>
      <c r="G964" s="5"/>
      <c r="H964" s="42"/>
      <c r="I964" s="5"/>
    </row>
    <row r="965" spans="2:9" ht="12" customHeight="1">
      <c r="B965" s="3"/>
      <c r="C965" s="30"/>
      <c r="D965" s="30"/>
      <c r="E965" s="30"/>
      <c r="F965" s="42"/>
      <c r="G965" s="5"/>
      <c r="H965" s="42"/>
      <c r="I965" s="5"/>
    </row>
    <row r="966" spans="2:9" ht="12" customHeight="1">
      <c r="B966" s="3"/>
      <c r="C966" s="30"/>
      <c r="D966" s="30"/>
      <c r="E966" s="30"/>
      <c r="F966" s="42"/>
      <c r="G966" s="5"/>
      <c r="H966" s="42"/>
      <c r="I966" s="5"/>
    </row>
    <row r="967" spans="2:9" ht="12" customHeight="1">
      <c r="B967" s="3"/>
      <c r="C967" s="30"/>
      <c r="D967" s="30"/>
      <c r="E967" s="30"/>
      <c r="F967" s="42"/>
      <c r="G967" s="5"/>
      <c r="H967" s="42"/>
      <c r="I967" s="5"/>
    </row>
    <row r="968" spans="2:9" ht="12" customHeight="1">
      <c r="B968" s="3"/>
      <c r="C968" s="30"/>
      <c r="D968" s="30"/>
      <c r="E968" s="30"/>
      <c r="F968" s="42"/>
      <c r="G968" s="5"/>
      <c r="H968" s="42"/>
      <c r="I968" s="5"/>
    </row>
    <row r="969" spans="2:9" ht="12" customHeight="1">
      <c r="B969" s="3"/>
      <c r="C969" s="30"/>
      <c r="D969" s="30"/>
      <c r="E969" s="30"/>
      <c r="F969" s="42"/>
      <c r="G969" s="5"/>
      <c r="H969" s="42"/>
      <c r="I969" s="5"/>
    </row>
    <row r="970" spans="2:9" ht="12" customHeight="1">
      <c r="B970" s="3"/>
      <c r="C970" s="30"/>
      <c r="D970" s="30"/>
      <c r="E970" s="30"/>
      <c r="F970" s="42"/>
      <c r="G970" s="5"/>
      <c r="H970" s="42"/>
      <c r="I970" s="5"/>
    </row>
    <row r="971" spans="2:9" ht="12" customHeight="1">
      <c r="B971" s="3"/>
      <c r="C971" s="30"/>
      <c r="D971" s="30"/>
      <c r="E971" s="30"/>
      <c r="F971" s="42"/>
      <c r="G971" s="5"/>
      <c r="H971" s="42"/>
      <c r="I971" s="5"/>
    </row>
    <row r="972" spans="2:9" ht="12" customHeight="1">
      <c r="B972" s="3"/>
      <c r="C972" s="30"/>
      <c r="D972" s="30"/>
      <c r="E972" s="30"/>
      <c r="F972" s="42"/>
      <c r="G972" s="5"/>
      <c r="H972" s="42"/>
      <c r="I972" s="5"/>
    </row>
    <row r="973" spans="2:9" ht="12" customHeight="1">
      <c r="B973" s="3"/>
      <c r="C973" s="30"/>
      <c r="D973" s="30"/>
      <c r="E973" s="30"/>
      <c r="F973" s="42"/>
      <c r="G973" s="5"/>
      <c r="H973" s="42"/>
      <c r="I973" s="5"/>
    </row>
    <row r="974" spans="2:9" ht="12" customHeight="1">
      <c r="B974" s="3"/>
      <c r="C974" s="30"/>
      <c r="D974" s="30"/>
      <c r="E974" s="30"/>
      <c r="F974" s="42"/>
      <c r="G974" s="5"/>
      <c r="H974" s="42"/>
      <c r="I974" s="5"/>
    </row>
    <row r="975" spans="2:9" ht="12" customHeight="1">
      <c r="B975" s="3"/>
      <c r="C975" s="30"/>
      <c r="D975" s="30"/>
      <c r="E975" s="30"/>
      <c r="F975" s="42"/>
      <c r="G975" s="5"/>
      <c r="H975" s="42"/>
      <c r="I975" s="5"/>
    </row>
    <row r="976" spans="2:9" ht="12" customHeight="1">
      <c r="B976" s="3"/>
      <c r="C976" s="30"/>
      <c r="D976" s="30"/>
      <c r="E976" s="30"/>
      <c r="F976" s="42"/>
      <c r="G976" s="5"/>
      <c r="H976" s="42"/>
      <c r="I976" s="5"/>
    </row>
    <row r="977" spans="2:9" ht="12" customHeight="1">
      <c r="B977" s="3"/>
      <c r="C977" s="30"/>
      <c r="D977" s="30"/>
      <c r="E977" s="30"/>
      <c r="F977" s="42"/>
      <c r="G977" s="5"/>
      <c r="H977" s="42"/>
      <c r="I977" s="5"/>
    </row>
    <row r="978" spans="2:9" ht="12" customHeight="1">
      <c r="B978" s="3"/>
      <c r="C978" s="30"/>
      <c r="D978" s="30"/>
      <c r="E978" s="30"/>
      <c r="F978" s="42"/>
      <c r="G978" s="5"/>
      <c r="H978" s="42"/>
      <c r="I978" s="5"/>
    </row>
    <row r="979" spans="2:9" ht="12" customHeight="1">
      <c r="B979" s="3"/>
      <c r="C979" s="30"/>
      <c r="D979" s="30"/>
      <c r="E979" s="30"/>
      <c r="F979" s="42"/>
      <c r="G979" s="5"/>
      <c r="H979" s="42"/>
      <c r="I979" s="5"/>
    </row>
    <row r="980" spans="2:9" ht="12" customHeight="1">
      <c r="B980" s="3"/>
      <c r="C980" s="30"/>
      <c r="D980" s="30"/>
      <c r="E980" s="30"/>
      <c r="F980" s="42"/>
      <c r="G980" s="5"/>
      <c r="H980" s="42"/>
      <c r="I980" s="5"/>
    </row>
    <row r="981" spans="2:9" ht="12" customHeight="1">
      <c r="B981" s="3"/>
      <c r="C981" s="30"/>
      <c r="D981" s="30"/>
      <c r="E981" s="30"/>
      <c r="F981" s="42"/>
      <c r="G981" s="5"/>
      <c r="H981" s="42"/>
      <c r="I981" s="5"/>
    </row>
    <row r="982" spans="2:9" ht="12" customHeight="1">
      <c r="B982" s="3"/>
      <c r="C982" s="30"/>
      <c r="D982" s="30"/>
      <c r="E982" s="30"/>
      <c r="F982" s="42"/>
      <c r="G982" s="5"/>
      <c r="H982" s="42"/>
      <c r="I982" s="5"/>
    </row>
    <row r="983" spans="2:9" ht="12" customHeight="1">
      <c r="B983" s="3"/>
      <c r="C983" s="30"/>
      <c r="D983" s="30"/>
      <c r="E983" s="30"/>
      <c r="F983" s="42"/>
      <c r="G983" s="5"/>
      <c r="H983" s="42"/>
      <c r="I983" s="5"/>
    </row>
    <row r="984" spans="2:9" ht="12" customHeight="1">
      <c r="B984" s="3"/>
      <c r="C984" s="30"/>
      <c r="D984" s="30"/>
      <c r="E984" s="30"/>
      <c r="F984" s="42"/>
      <c r="G984" s="5"/>
      <c r="H984" s="42"/>
      <c r="I984" s="5"/>
    </row>
    <row r="985" spans="2:9" ht="12" customHeight="1">
      <c r="B985" s="3"/>
      <c r="C985" s="30"/>
      <c r="D985" s="30"/>
      <c r="E985" s="30"/>
      <c r="F985" s="42"/>
      <c r="G985" s="5"/>
      <c r="H985" s="42"/>
      <c r="I985" s="5"/>
    </row>
    <row r="986" spans="2:9" ht="12" customHeight="1">
      <c r="B986" s="3"/>
      <c r="C986" s="30"/>
      <c r="D986" s="30"/>
      <c r="E986" s="30"/>
      <c r="F986" s="42"/>
      <c r="G986" s="5"/>
      <c r="H986" s="42"/>
      <c r="I986" s="5"/>
    </row>
    <row r="987" spans="2:9" ht="12" customHeight="1">
      <c r="B987" s="3"/>
      <c r="C987" s="30"/>
      <c r="D987" s="30"/>
      <c r="E987" s="30"/>
      <c r="F987" s="42"/>
      <c r="G987" s="5"/>
      <c r="H987" s="42"/>
      <c r="I987" s="5"/>
    </row>
    <row r="988" spans="2:9" ht="12" customHeight="1">
      <c r="B988" s="3"/>
      <c r="C988" s="30"/>
      <c r="D988" s="30"/>
      <c r="E988" s="30"/>
      <c r="F988" s="42"/>
      <c r="G988" s="5"/>
      <c r="H988" s="42"/>
      <c r="I988" s="5"/>
    </row>
    <row r="989" spans="2:9" ht="12" customHeight="1">
      <c r="B989" s="3"/>
      <c r="C989" s="30"/>
      <c r="D989" s="30"/>
      <c r="E989" s="30"/>
      <c r="F989" s="42"/>
      <c r="G989" s="5"/>
      <c r="H989" s="42"/>
      <c r="I989" s="5"/>
    </row>
    <row r="990" spans="2:9" ht="12" customHeight="1">
      <c r="B990" s="3"/>
      <c r="C990" s="30"/>
      <c r="D990" s="30"/>
      <c r="E990" s="30"/>
      <c r="F990" s="42"/>
      <c r="G990" s="5"/>
      <c r="H990" s="42"/>
      <c r="I990" s="5"/>
    </row>
    <row r="991" spans="2:9" ht="12" customHeight="1">
      <c r="B991" s="3"/>
      <c r="C991" s="30"/>
      <c r="D991" s="30"/>
      <c r="E991" s="30"/>
      <c r="F991" s="42"/>
      <c r="G991" s="5"/>
      <c r="H991" s="42"/>
      <c r="I991" s="5"/>
    </row>
    <row r="992" spans="2:9" ht="12" customHeight="1">
      <c r="B992" s="3"/>
      <c r="C992" s="30"/>
      <c r="D992" s="30"/>
      <c r="E992" s="30"/>
      <c r="F992" s="42"/>
      <c r="G992" s="5"/>
      <c r="H992" s="42"/>
      <c r="I992" s="5"/>
    </row>
    <row r="993" spans="2:9" ht="12" customHeight="1">
      <c r="B993" s="3"/>
      <c r="C993" s="30"/>
      <c r="D993" s="30"/>
      <c r="E993" s="30"/>
      <c r="F993" s="42"/>
      <c r="G993" s="5"/>
      <c r="H993" s="42"/>
      <c r="I993" s="5"/>
    </row>
    <row r="994" spans="2:9" ht="12" customHeight="1">
      <c r="B994" s="3"/>
      <c r="C994" s="30"/>
      <c r="D994" s="30"/>
      <c r="E994" s="30"/>
      <c r="F994" s="42"/>
      <c r="G994" s="5"/>
      <c r="H994" s="42"/>
      <c r="I994" s="5"/>
    </row>
    <row r="995" spans="2:9" ht="12" customHeight="1">
      <c r="B995" s="3"/>
      <c r="C995" s="30"/>
      <c r="D995" s="30"/>
      <c r="E995" s="30"/>
      <c r="F995" s="42"/>
      <c r="G995" s="5"/>
      <c r="H995" s="42"/>
      <c r="I995" s="5"/>
    </row>
    <row r="996" spans="2:9" ht="12" customHeight="1">
      <c r="B996" s="3"/>
      <c r="C996" s="30"/>
      <c r="D996" s="30"/>
      <c r="E996" s="30"/>
      <c r="F996" s="42"/>
      <c r="G996" s="5"/>
      <c r="H996" s="42"/>
      <c r="I996" s="5"/>
    </row>
    <row r="997" spans="2:9" ht="12" customHeight="1">
      <c r="B997" s="3"/>
      <c r="C997" s="30"/>
      <c r="D997" s="30"/>
      <c r="E997" s="30"/>
      <c r="F997" s="42"/>
      <c r="G997" s="5"/>
      <c r="H997" s="42"/>
      <c r="I997" s="5"/>
    </row>
    <row r="998" spans="2:9" ht="12" customHeight="1">
      <c r="B998" s="3"/>
      <c r="C998" s="30"/>
      <c r="D998" s="30"/>
      <c r="E998" s="30"/>
      <c r="F998" s="42"/>
      <c r="G998" s="5"/>
      <c r="H998" s="42"/>
      <c r="I998" s="5"/>
    </row>
    <row r="999" spans="2:9" ht="12" customHeight="1">
      <c r="B999" s="3"/>
      <c r="C999" s="30"/>
      <c r="D999" s="30"/>
      <c r="E999" s="30"/>
      <c r="F999" s="42"/>
      <c r="G999" s="5"/>
      <c r="H999" s="42"/>
      <c r="I999" s="5"/>
    </row>
    <row r="1000" spans="2:9" ht="12" customHeight="1">
      <c r="B1000" s="3"/>
      <c r="C1000" s="30"/>
      <c r="D1000" s="30"/>
      <c r="E1000" s="30"/>
      <c r="F1000" s="42"/>
      <c r="G1000" s="5"/>
      <c r="H1000" s="42"/>
      <c r="I1000" s="5"/>
    </row>
    <row r="1001" spans="2:9" ht="12" customHeight="1">
      <c r="B1001" s="2"/>
      <c r="C1001" s="30"/>
      <c r="D1001" s="30"/>
      <c r="E1001" s="30"/>
      <c r="F1001" s="42"/>
      <c r="G1001" s="5"/>
      <c r="H1001" s="42"/>
      <c r="I1001" s="5"/>
    </row>
    <row r="1002" spans="2:9" ht="12" customHeight="1">
      <c r="B1002" s="2"/>
      <c r="C1002" s="30"/>
      <c r="D1002" s="30"/>
      <c r="E1002" s="30"/>
      <c r="F1002" s="42"/>
      <c r="G1002" s="5"/>
      <c r="H1002" s="42"/>
      <c r="I1002" s="5"/>
    </row>
    <row r="1003" spans="2:9" ht="12" customHeight="1">
      <c r="B1003" s="2"/>
      <c r="C1003" s="30"/>
      <c r="D1003" s="30"/>
      <c r="E1003" s="30"/>
      <c r="F1003" s="42"/>
      <c r="G1003" s="5"/>
      <c r="H1003" s="42"/>
      <c r="I1003" s="5"/>
    </row>
    <row r="1004" spans="2:9" ht="12" customHeight="1">
      <c r="B1004" s="2"/>
      <c r="C1004" s="30"/>
      <c r="D1004" s="30"/>
      <c r="E1004" s="30"/>
      <c r="F1004" s="42"/>
      <c r="G1004" s="5"/>
      <c r="H1004" s="42"/>
      <c r="I1004" s="5"/>
    </row>
    <row r="1005" spans="2:9" ht="12" customHeight="1">
      <c r="B1005" s="2"/>
      <c r="C1005" s="30"/>
      <c r="D1005" s="30"/>
      <c r="E1005" s="30"/>
      <c r="F1005" s="42"/>
      <c r="G1005" s="5"/>
      <c r="H1005" s="42"/>
      <c r="I1005" s="5"/>
    </row>
    <row r="1006" spans="2:9" ht="12" customHeight="1">
      <c r="B1006" s="2"/>
      <c r="C1006" s="30"/>
      <c r="D1006" s="30"/>
      <c r="E1006" s="30"/>
      <c r="F1006" s="42"/>
      <c r="G1006" s="5"/>
      <c r="H1006" s="42"/>
      <c r="I1006" s="5"/>
    </row>
    <row r="1007" spans="2:9" ht="12" customHeight="1">
      <c r="B1007" s="2"/>
      <c r="C1007" s="30"/>
      <c r="D1007" s="30"/>
      <c r="E1007" s="30"/>
      <c r="F1007" s="42"/>
      <c r="G1007" s="5"/>
      <c r="H1007" s="42"/>
      <c r="I1007" s="5"/>
    </row>
    <row r="1008" spans="2:9" ht="12" customHeight="1">
      <c r="B1008" s="2"/>
      <c r="C1008" s="30"/>
      <c r="D1008" s="30"/>
      <c r="E1008" s="30"/>
      <c r="F1008" s="42"/>
      <c r="G1008" s="5"/>
      <c r="H1008" s="42"/>
      <c r="I1008" s="5"/>
    </row>
    <row r="1009" spans="2:9" ht="12" customHeight="1">
      <c r="B1009" s="2"/>
      <c r="C1009" s="30"/>
      <c r="D1009" s="30"/>
      <c r="E1009" s="30"/>
      <c r="F1009" s="42"/>
      <c r="G1009" s="5"/>
      <c r="H1009" s="42"/>
      <c r="I1009" s="5"/>
    </row>
    <row r="1010" spans="2:9" ht="12" customHeight="1">
      <c r="B1010" s="2"/>
      <c r="C1010" s="30"/>
      <c r="D1010" s="30"/>
      <c r="E1010" s="30"/>
      <c r="F1010" s="42"/>
      <c r="G1010" s="5"/>
      <c r="H1010" s="42"/>
      <c r="I1010" s="5"/>
    </row>
    <row r="1011" spans="2:9" ht="12" customHeight="1">
      <c r="B1011" s="2"/>
      <c r="C1011" s="30"/>
      <c r="D1011" s="30"/>
      <c r="E1011" s="30"/>
      <c r="F1011" s="42"/>
      <c r="G1011" s="5"/>
      <c r="H1011" s="42"/>
      <c r="I1011" s="5"/>
    </row>
    <row r="1012" spans="2:9" ht="12" customHeight="1">
      <c r="B1012" s="2"/>
      <c r="C1012" s="30"/>
      <c r="D1012" s="30"/>
      <c r="E1012" s="30"/>
      <c r="F1012" s="42"/>
      <c r="G1012" s="5"/>
      <c r="H1012" s="42"/>
      <c r="I1012" s="5"/>
    </row>
    <row r="1013" spans="2:9" ht="12" customHeight="1">
      <c r="B1013" s="2"/>
      <c r="C1013" s="30"/>
      <c r="D1013" s="30"/>
      <c r="E1013" s="30"/>
      <c r="F1013" s="42"/>
      <c r="G1013" s="5"/>
      <c r="H1013" s="42"/>
      <c r="I1013" s="5"/>
    </row>
    <row r="1014" spans="2:9" ht="12" customHeight="1">
      <c r="B1014" s="2"/>
      <c r="C1014" s="30"/>
      <c r="D1014" s="30"/>
      <c r="E1014" s="30"/>
      <c r="F1014" s="42"/>
      <c r="G1014" s="5"/>
      <c r="H1014" s="42"/>
      <c r="I1014" s="5"/>
    </row>
    <row r="1015" spans="2:9" ht="12" customHeight="1">
      <c r="B1015" s="2"/>
      <c r="C1015" s="30"/>
      <c r="D1015" s="30"/>
      <c r="E1015" s="30"/>
      <c r="F1015" s="42"/>
      <c r="G1015" s="5"/>
      <c r="H1015" s="42"/>
      <c r="I1015" s="5"/>
    </row>
    <row r="1016" spans="2:9" ht="12" customHeight="1">
      <c r="B1016" s="2"/>
      <c r="C1016" s="30"/>
      <c r="D1016" s="30"/>
      <c r="E1016" s="30"/>
      <c r="F1016" s="42"/>
      <c r="G1016" s="5"/>
      <c r="H1016" s="42"/>
      <c r="I1016" s="5"/>
    </row>
    <row r="1017" spans="2:9" ht="12" customHeight="1">
      <c r="B1017" s="2"/>
      <c r="C1017" s="30"/>
      <c r="D1017" s="30"/>
      <c r="E1017" s="30"/>
      <c r="F1017" s="42"/>
      <c r="G1017" s="5"/>
      <c r="H1017" s="42"/>
      <c r="I1017" s="5"/>
    </row>
    <row r="1018" spans="2:9" ht="12" customHeight="1">
      <c r="B1018" s="2"/>
      <c r="C1018" s="30"/>
      <c r="D1018" s="30"/>
      <c r="E1018" s="30"/>
      <c r="F1018" s="42"/>
      <c r="G1018" s="5"/>
      <c r="H1018" s="42"/>
      <c r="I1018" s="5"/>
    </row>
    <row r="1019" spans="2:9" ht="12" customHeight="1">
      <c r="B1019" s="2"/>
      <c r="C1019" s="30"/>
      <c r="D1019" s="30"/>
      <c r="E1019" s="30"/>
      <c r="F1019" s="42"/>
      <c r="G1019" s="5"/>
      <c r="H1019" s="42"/>
      <c r="I1019" s="5"/>
    </row>
    <row r="1020" spans="2:9" ht="12" customHeight="1">
      <c r="B1020" s="2"/>
      <c r="C1020" s="30"/>
      <c r="D1020" s="30"/>
      <c r="E1020" s="30"/>
      <c r="F1020" s="42"/>
      <c r="G1020" s="5"/>
      <c r="H1020" s="42"/>
      <c r="I1020" s="5"/>
    </row>
    <row r="1021" spans="2:9" ht="12" customHeight="1">
      <c r="B1021" s="2"/>
      <c r="C1021" s="30"/>
      <c r="D1021" s="30"/>
      <c r="E1021" s="30"/>
      <c r="F1021" s="42"/>
      <c r="G1021" s="5"/>
      <c r="H1021" s="42"/>
      <c r="I1021" s="5"/>
    </row>
    <row r="1022" spans="2:9" ht="12" customHeight="1">
      <c r="B1022" s="2"/>
      <c r="C1022" s="30"/>
      <c r="D1022" s="30"/>
      <c r="E1022" s="30"/>
      <c r="F1022" s="42"/>
      <c r="G1022" s="5"/>
      <c r="H1022" s="42"/>
      <c r="I1022" s="5"/>
    </row>
    <row r="1023" spans="2:9" ht="12" customHeight="1">
      <c r="B1023" s="2"/>
      <c r="C1023" s="30"/>
      <c r="D1023" s="30"/>
      <c r="E1023" s="30"/>
      <c r="F1023" s="42"/>
      <c r="G1023" s="5"/>
      <c r="H1023" s="42"/>
      <c r="I1023" s="5"/>
    </row>
    <row r="1024" spans="2:9" ht="12" customHeight="1">
      <c r="B1024" s="2"/>
      <c r="C1024" s="30"/>
      <c r="D1024" s="30"/>
      <c r="E1024" s="30"/>
      <c r="F1024" s="42"/>
      <c r="G1024" s="5"/>
      <c r="H1024" s="42"/>
      <c r="I1024" s="5"/>
    </row>
    <row r="1025" spans="2:9" ht="12" customHeight="1">
      <c r="B1025" s="2"/>
      <c r="C1025" s="30"/>
      <c r="D1025" s="30"/>
      <c r="E1025" s="30"/>
      <c r="F1025" s="42"/>
      <c r="G1025" s="5"/>
      <c r="H1025" s="42"/>
      <c r="I1025" s="5"/>
    </row>
    <row r="1026" spans="2:9" ht="12" customHeight="1">
      <c r="B1026" s="2"/>
      <c r="C1026" s="30"/>
      <c r="D1026" s="30"/>
      <c r="E1026" s="30"/>
      <c r="F1026" s="42"/>
      <c r="G1026" s="5"/>
      <c r="H1026" s="42"/>
      <c r="I1026" s="5"/>
    </row>
    <row r="1027" spans="2:9" ht="12" customHeight="1">
      <c r="B1027" s="2"/>
      <c r="C1027" s="30"/>
      <c r="D1027" s="30"/>
      <c r="E1027" s="30"/>
      <c r="F1027" s="42"/>
      <c r="G1027" s="5"/>
      <c r="H1027" s="42"/>
      <c r="I1027" s="5"/>
    </row>
    <row r="1028" spans="2:9" ht="12" customHeight="1">
      <c r="B1028" s="2"/>
      <c r="C1028" s="30"/>
      <c r="D1028" s="30"/>
      <c r="E1028" s="30"/>
      <c r="F1028" s="42"/>
      <c r="G1028" s="5"/>
      <c r="H1028" s="42"/>
      <c r="I1028" s="5"/>
    </row>
    <row r="1029" spans="2:9" ht="12" customHeight="1">
      <c r="B1029" s="2"/>
      <c r="C1029" s="30"/>
      <c r="D1029" s="30"/>
      <c r="E1029" s="30"/>
      <c r="F1029" s="42"/>
      <c r="G1029" s="5"/>
      <c r="H1029" s="42"/>
      <c r="I1029" s="5"/>
    </row>
    <row r="1030" spans="2:9" ht="12" customHeight="1">
      <c r="B1030" s="2"/>
      <c r="C1030" s="30"/>
      <c r="D1030" s="30"/>
      <c r="E1030" s="30"/>
      <c r="F1030" s="42"/>
      <c r="G1030" s="5"/>
      <c r="H1030" s="42"/>
      <c r="I1030" s="5"/>
    </row>
    <row r="1031" spans="2:9" ht="12" customHeight="1">
      <c r="B1031" s="2"/>
      <c r="C1031" s="30"/>
      <c r="D1031" s="30"/>
      <c r="E1031" s="30"/>
      <c r="F1031" s="42"/>
      <c r="G1031" s="5"/>
      <c r="H1031" s="42"/>
      <c r="I1031" s="5"/>
    </row>
    <row r="1032" spans="2:9" ht="12" customHeight="1">
      <c r="B1032" s="2"/>
      <c r="C1032" s="30"/>
      <c r="D1032" s="30"/>
      <c r="E1032" s="30"/>
      <c r="F1032" s="42"/>
      <c r="G1032" s="5"/>
      <c r="H1032" s="42"/>
      <c r="I1032" s="5"/>
    </row>
    <row r="1033" spans="2:9" ht="12" customHeight="1">
      <c r="B1033" s="2"/>
      <c r="C1033" s="30"/>
      <c r="D1033" s="30"/>
      <c r="E1033" s="30"/>
      <c r="F1033" s="42"/>
      <c r="G1033" s="5"/>
      <c r="H1033" s="42"/>
      <c r="I1033" s="5"/>
    </row>
    <row r="1034" spans="2:9" ht="12" customHeight="1">
      <c r="B1034" s="2"/>
      <c r="C1034" s="30"/>
      <c r="D1034" s="30"/>
      <c r="E1034" s="30"/>
      <c r="F1034" s="42"/>
      <c r="G1034" s="5"/>
      <c r="H1034" s="42"/>
      <c r="I1034" s="5"/>
    </row>
    <row r="1035" spans="2:9" ht="12" customHeight="1">
      <c r="B1035" s="2"/>
      <c r="C1035" s="30"/>
      <c r="D1035" s="30"/>
      <c r="E1035" s="30"/>
      <c r="F1035" s="42"/>
      <c r="G1035" s="5"/>
      <c r="H1035" s="42"/>
      <c r="I1035" s="5"/>
    </row>
    <row r="1036" spans="2:9" ht="12" customHeight="1">
      <c r="B1036" s="2"/>
      <c r="C1036" s="30"/>
      <c r="D1036" s="30"/>
      <c r="E1036" s="30"/>
      <c r="F1036" s="42"/>
      <c r="G1036" s="5"/>
      <c r="H1036" s="42"/>
      <c r="I1036" s="5"/>
    </row>
    <row r="1037" spans="2:9" ht="12" customHeight="1">
      <c r="B1037" s="2"/>
      <c r="C1037" s="30"/>
      <c r="D1037" s="30"/>
      <c r="E1037" s="30"/>
      <c r="F1037" s="42"/>
      <c r="G1037" s="5"/>
      <c r="H1037" s="42"/>
      <c r="I1037" s="5"/>
    </row>
    <row r="1038" spans="2:9" ht="12" customHeight="1">
      <c r="B1038" s="2"/>
      <c r="C1038" s="30"/>
      <c r="D1038" s="30"/>
      <c r="E1038" s="30"/>
      <c r="F1038" s="42"/>
      <c r="G1038" s="5"/>
      <c r="H1038" s="42"/>
      <c r="I1038" s="5"/>
    </row>
    <row r="1039" spans="2:9" ht="12" customHeight="1">
      <c r="B1039" s="2"/>
      <c r="C1039" s="30"/>
      <c r="D1039" s="30"/>
      <c r="E1039" s="30"/>
      <c r="F1039" s="42"/>
      <c r="G1039" s="5"/>
      <c r="H1039" s="42"/>
      <c r="I1039" s="5"/>
    </row>
    <row r="1040" spans="2:9" ht="12" customHeight="1">
      <c r="B1040" s="2"/>
      <c r="C1040" s="30"/>
      <c r="D1040" s="30"/>
      <c r="E1040" s="30"/>
      <c r="F1040" s="42"/>
      <c r="G1040" s="5"/>
      <c r="H1040" s="42"/>
      <c r="I1040" s="5"/>
    </row>
    <row r="1041" spans="2:9" ht="12" customHeight="1">
      <c r="B1041" s="2"/>
      <c r="C1041" s="30"/>
      <c r="D1041" s="30"/>
      <c r="E1041" s="30"/>
      <c r="F1041" s="42"/>
      <c r="G1041" s="5"/>
      <c r="H1041" s="42"/>
      <c r="I1041" s="5"/>
    </row>
    <row r="1042" spans="2:9" ht="12" customHeight="1">
      <c r="B1042" s="2"/>
      <c r="C1042" s="30"/>
      <c r="D1042" s="30"/>
      <c r="E1042" s="30"/>
      <c r="F1042" s="42"/>
      <c r="G1042" s="5"/>
      <c r="H1042" s="42"/>
      <c r="I1042" s="5"/>
    </row>
    <row r="1043" spans="2:9" ht="12" customHeight="1">
      <c r="B1043" s="2"/>
      <c r="C1043" s="30"/>
      <c r="D1043" s="30"/>
      <c r="E1043" s="30"/>
      <c r="F1043" s="42"/>
      <c r="G1043" s="5"/>
      <c r="H1043" s="42"/>
      <c r="I1043" s="5"/>
    </row>
    <row r="1044" spans="2:9" ht="12" customHeight="1">
      <c r="B1044" s="2"/>
      <c r="C1044" s="30"/>
      <c r="D1044" s="30"/>
      <c r="E1044" s="30"/>
      <c r="F1044" s="42"/>
      <c r="G1044" s="5"/>
      <c r="H1044" s="42"/>
      <c r="I1044" s="5"/>
    </row>
    <row r="1045" spans="2:9" ht="12" customHeight="1">
      <c r="B1045" s="2"/>
      <c r="C1045" s="30"/>
      <c r="D1045" s="30"/>
      <c r="E1045" s="30"/>
      <c r="F1045" s="42"/>
      <c r="G1045" s="5"/>
      <c r="H1045" s="42"/>
      <c r="I1045" s="5"/>
    </row>
    <row r="1046" spans="2:9" ht="12" customHeight="1">
      <c r="B1046" s="2"/>
      <c r="C1046" s="30"/>
      <c r="D1046" s="30"/>
      <c r="E1046" s="30"/>
      <c r="F1046" s="42"/>
      <c r="G1046" s="5"/>
      <c r="H1046" s="42"/>
      <c r="I1046" s="5"/>
    </row>
    <row r="1047" spans="2:9" ht="12" customHeight="1">
      <c r="B1047" s="2"/>
      <c r="C1047" s="30"/>
      <c r="D1047" s="30"/>
      <c r="E1047" s="30"/>
      <c r="F1047" s="42"/>
      <c r="G1047" s="5"/>
      <c r="H1047" s="42"/>
      <c r="I1047" s="5"/>
    </row>
    <row r="1048" spans="2:9" ht="12" customHeight="1">
      <c r="B1048" s="2"/>
      <c r="C1048" s="30"/>
      <c r="D1048" s="30"/>
      <c r="E1048" s="30"/>
      <c r="F1048" s="42"/>
      <c r="G1048" s="5"/>
      <c r="H1048" s="42"/>
      <c r="I1048" s="5"/>
    </row>
    <row r="1049" spans="2:9" ht="12" customHeight="1">
      <c r="B1049" s="2"/>
      <c r="C1049" s="30"/>
      <c r="D1049" s="30"/>
      <c r="E1049" s="30"/>
      <c r="F1049" s="42"/>
      <c r="G1049" s="5"/>
      <c r="H1049" s="42"/>
      <c r="I1049" s="5"/>
    </row>
    <row r="1050" spans="2:9" ht="12" customHeight="1">
      <c r="B1050" s="2"/>
      <c r="C1050" s="30"/>
      <c r="D1050" s="30"/>
      <c r="E1050" s="30"/>
      <c r="F1050" s="42"/>
      <c r="G1050" s="5"/>
      <c r="H1050" s="42"/>
      <c r="I1050" s="5"/>
    </row>
    <row r="1051" spans="2:9" ht="12" customHeight="1">
      <c r="B1051" s="2"/>
      <c r="C1051" s="30"/>
      <c r="D1051" s="30"/>
      <c r="E1051" s="30"/>
      <c r="F1051" s="42"/>
      <c r="G1051" s="5"/>
      <c r="H1051" s="42"/>
      <c r="I1051" s="5"/>
    </row>
    <row r="1052" spans="2:9" ht="12" customHeight="1">
      <c r="B1052" s="2"/>
      <c r="C1052" s="30"/>
      <c r="D1052" s="30"/>
      <c r="E1052" s="30"/>
      <c r="F1052" s="42"/>
      <c r="G1052" s="5"/>
      <c r="H1052" s="42"/>
      <c r="I1052" s="5"/>
    </row>
    <row r="1053" spans="2:9" ht="12" customHeight="1">
      <c r="B1053" s="2"/>
      <c r="C1053" s="30"/>
      <c r="D1053" s="30"/>
      <c r="E1053" s="30"/>
      <c r="F1053" s="42"/>
      <c r="G1053" s="5"/>
      <c r="H1053" s="42"/>
      <c r="I1053" s="5"/>
    </row>
    <row r="1054" spans="2:9" ht="12" customHeight="1">
      <c r="B1054" s="2"/>
      <c r="C1054" s="30"/>
      <c r="D1054" s="30"/>
      <c r="E1054" s="30"/>
      <c r="F1054" s="42"/>
      <c r="G1054" s="5"/>
      <c r="H1054" s="42"/>
      <c r="I1054" s="5"/>
    </row>
    <row r="1055" spans="2:9" ht="12" customHeight="1">
      <c r="B1055" s="2"/>
      <c r="C1055" s="30"/>
      <c r="D1055" s="30"/>
      <c r="E1055" s="30"/>
      <c r="F1055" s="42"/>
      <c r="G1055" s="5"/>
      <c r="H1055" s="42"/>
      <c r="I1055" s="5"/>
    </row>
    <row r="1056" spans="2:9" ht="12" customHeight="1">
      <c r="B1056" s="2"/>
      <c r="C1056" s="30"/>
      <c r="D1056" s="30"/>
      <c r="E1056" s="30"/>
      <c r="F1056" s="42"/>
      <c r="G1056" s="5"/>
      <c r="H1056" s="42"/>
      <c r="I1056" s="5"/>
    </row>
    <row r="1057" spans="2:9" ht="12" customHeight="1">
      <c r="B1057" s="2"/>
      <c r="C1057" s="30"/>
      <c r="D1057" s="30"/>
      <c r="E1057" s="30"/>
      <c r="F1057" s="42"/>
      <c r="G1057" s="5"/>
      <c r="H1057" s="42"/>
      <c r="I1057" s="5"/>
    </row>
    <row r="1058" spans="2:9" ht="12" customHeight="1">
      <c r="B1058" s="2"/>
      <c r="C1058" s="30"/>
      <c r="D1058" s="30"/>
      <c r="E1058" s="30"/>
      <c r="F1058" s="42"/>
      <c r="G1058" s="5"/>
      <c r="H1058" s="42"/>
      <c r="I1058" s="5"/>
    </row>
    <row r="1059" spans="2:9" ht="12" customHeight="1">
      <c r="B1059" s="2"/>
      <c r="C1059" s="30"/>
      <c r="D1059" s="30"/>
      <c r="E1059" s="30"/>
      <c r="F1059" s="42"/>
      <c r="G1059" s="5"/>
      <c r="H1059" s="42"/>
      <c r="I1059" s="5"/>
    </row>
    <row r="1060" spans="2:9" ht="12" customHeight="1">
      <c r="B1060" s="2"/>
      <c r="C1060" s="30"/>
      <c r="D1060" s="30"/>
      <c r="E1060" s="30"/>
      <c r="F1060" s="42"/>
      <c r="G1060" s="5"/>
      <c r="H1060" s="42"/>
      <c r="I1060" s="5"/>
    </row>
    <row r="1061" spans="2:9" ht="12" customHeight="1">
      <c r="B1061" s="2"/>
      <c r="C1061" s="30"/>
      <c r="D1061" s="30"/>
      <c r="E1061" s="30"/>
      <c r="F1061" s="42"/>
      <c r="G1061" s="5"/>
      <c r="H1061" s="42"/>
      <c r="I1061" s="5"/>
    </row>
    <row r="1062" spans="2:9" ht="12" customHeight="1">
      <c r="B1062" s="2"/>
      <c r="C1062" s="30"/>
      <c r="D1062" s="30"/>
      <c r="E1062" s="30"/>
      <c r="F1062" s="42"/>
      <c r="G1062" s="5"/>
      <c r="H1062" s="42"/>
      <c r="I1062" s="5"/>
    </row>
    <row r="1063" spans="2:9" ht="12" customHeight="1">
      <c r="B1063" s="2"/>
      <c r="C1063" s="30"/>
      <c r="D1063" s="30"/>
      <c r="E1063" s="30"/>
      <c r="F1063" s="42"/>
      <c r="G1063" s="5"/>
      <c r="H1063" s="42"/>
      <c r="I1063" s="5"/>
    </row>
    <row r="1064" spans="2:9" ht="12" customHeight="1">
      <c r="B1064" s="2"/>
      <c r="C1064" s="30"/>
      <c r="D1064" s="30"/>
      <c r="E1064" s="30"/>
      <c r="F1064" s="42"/>
      <c r="G1064" s="5"/>
      <c r="H1064" s="42"/>
      <c r="I1064" s="5"/>
    </row>
    <row r="1065" spans="2:9" ht="12" customHeight="1">
      <c r="B1065" s="2"/>
      <c r="C1065" s="30"/>
      <c r="D1065" s="30"/>
      <c r="E1065" s="30"/>
      <c r="F1065" s="42"/>
      <c r="G1065" s="5"/>
      <c r="H1065" s="42"/>
      <c r="I1065" s="5"/>
    </row>
    <row r="1066" spans="2:9" ht="12" customHeight="1">
      <c r="B1066" s="2"/>
      <c r="C1066" s="30"/>
      <c r="D1066" s="30"/>
      <c r="E1066" s="30"/>
      <c r="F1066" s="42"/>
      <c r="G1066" s="5"/>
      <c r="H1066" s="42"/>
      <c r="I1066" s="5"/>
    </row>
    <row r="1067" spans="2:9" ht="12" customHeight="1">
      <c r="B1067" s="2"/>
      <c r="C1067" s="30"/>
      <c r="D1067" s="30"/>
      <c r="E1067" s="30"/>
      <c r="F1067" s="42"/>
      <c r="G1067" s="5"/>
      <c r="H1067" s="42"/>
      <c r="I1067" s="5"/>
    </row>
    <row r="1068" spans="2:9" ht="12" customHeight="1">
      <c r="B1068" s="2"/>
      <c r="C1068" s="30"/>
      <c r="D1068" s="30"/>
      <c r="E1068" s="30"/>
      <c r="F1068" s="42"/>
      <c r="G1068" s="5"/>
      <c r="H1068" s="42"/>
      <c r="I1068" s="5"/>
    </row>
    <row r="1069" spans="2:9" ht="12" customHeight="1">
      <c r="B1069" s="2"/>
      <c r="C1069" s="30"/>
      <c r="D1069" s="30"/>
      <c r="E1069" s="30"/>
      <c r="F1069" s="42"/>
      <c r="G1069" s="5"/>
      <c r="H1069" s="42"/>
      <c r="I1069" s="5"/>
    </row>
    <row r="1070" spans="2:9" ht="12" customHeight="1">
      <c r="B1070" s="2"/>
      <c r="C1070" s="30"/>
      <c r="D1070" s="30"/>
      <c r="E1070" s="30"/>
      <c r="F1070" s="42"/>
      <c r="G1070" s="5"/>
      <c r="H1070" s="42"/>
      <c r="I1070" s="5"/>
    </row>
    <row r="1071" spans="2:9" ht="12" customHeight="1">
      <c r="B1071" s="2"/>
      <c r="C1071" s="30"/>
      <c r="D1071" s="30"/>
      <c r="E1071" s="30"/>
      <c r="F1071" s="42"/>
      <c r="G1071" s="5"/>
      <c r="H1071" s="42"/>
      <c r="I1071" s="5"/>
    </row>
    <row r="1072" spans="2:9" ht="12" customHeight="1">
      <c r="B1072" s="2"/>
      <c r="C1072" s="30"/>
      <c r="D1072" s="30"/>
      <c r="E1072" s="30"/>
      <c r="F1072" s="42"/>
      <c r="G1072" s="5"/>
      <c r="H1072" s="42"/>
      <c r="I1072" s="5"/>
    </row>
    <row r="1073" spans="2:9" ht="12" customHeight="1">
      <c r="B1073" s="2"/>
      <c r="C1073" s="30"/>
      <c r="D1073" s="30"/>
      <c r="E1073" s="30"/>
      <c r="F1073" s="42"/>
      <c r="G1073" s="5"/>
      <c r="H1073" s="42"/>
      <c r="I1073" s="5"/>
    </row>
    <row r="1074" spans="2:9" ht="12" customHeight="1">
      <c r="B1074" s="2"/>
      <c r="C1074" s="30"/>
      <c r="D1074" s="30"/>
      <c r="E1074" s="30"/>
      <c r="F1074" s="42"/>
      <c r="G1074" s="5"/>
      <c r="H1074" s="42"/>
      <c r="I1074" s="5"/>
    </row>
    <row r="1075" spans="2:9" ht="12" customHeight="1">
      <c r="B1075" s="2"/>
      <c r="C1075" s="30"/>
      <c r="D1075" s="30"/>
      <c r="E1075" s="30"/>
      <c r="F1075" s="42"/>
      <c r="G1075" s="5"/>
      <c r="H1075" s="42"/>
      <c r="I1075" s="5"/>
    </row>
    <row r="1076" spans="2:9" ht="12" customHeight="1">
      <c r="B1076" s="2"/>
      <c r="C1076" s="30"/>
      <c r="D1076" s="30"/>
      <c r="E1076" s="30"/>
      <c r="F1076" s="42"/>
      <c r="G1076" s="5"/>
      <c r="H1076" s="42"/>
      <c r="I1076" s="5"/>
    </row>
    <row r="1077" spans="2:9" ht="12" customHeight="1">
      <c r="B1077" s="2"/>
      <c r="C1077" s="30"/>
      <c r="D1077" s="30"/>
      <c r="E1077" s="30"/>
      <c r="F1077" s="42"/>
      <c r="G1077" s="5"/>
      <c r="H1077" s="42"/>
      <c r="I1077" s="5"/>
    </row>
    <row r="1078" spans="2:9" ht="12" customHeight="1">
      <c r="B1078" s="2"/>
      <c r="C1078" s="30"/>
      <c r="D1078" s="30"/>
      <c r="E1078" s="30"/>
      <c r="F1078" s="42"/>
      <c r="G1078" s="5"/>
      <c r="H1078" s="42"/>
      <c r="I1078" s="5"/>
    </row>
    <row r="1079" spans="2:9" ht="12" customHeight="1">
      <c r="B1079" s="2"/>
      <c r="C1079" s="30"/>
      <c r="D1079" s="30"/>
      <c r="E1079" s="30"/>
      <c r="F1079" s="42"/>
      <c r="G1079" s="5"/>
      <c r="H1079" s="42"/>
      <c r="I1079" s="5"/>
    </row>
    <row r="1080" spans="2:9" ht="12" customHeight="1">
      <c r="B1080" s="2"/>
      <c r="C1080" s="30"/>
      <c r="D1080" s="30"/>
      <c r="E1080" s="30"/>
      <c r="F1080" s="42"/>
      <c r="G1080" s="5"/>
      <c r="H1080" s="42"/>
      <c r="I1080" s="5"/>
    </row>
    <row r="1081" spans="2:9" ht="12" customHeight="1">
      <c r="B1081" s="2"/>
      <c r="C1081" s="30"/>
      <c r="D1081" s="30"/>
      <c r="E1081" s="30"/>
      <c r="F1081" s="42"/>
      <c r="G1081" s="5"/>
      <c r="H1081" s="42"/>
      <c r="I1081" s="5"/>
    </row>
    <row r="1082" spans="2:9" ht="12" customHeight="1">
      <c r="B1082" s="2"/>
      <c r="C1082" s="30"/>
      <c r="D1082" s="30"/>
      <c r="E1082" s="30"/>
      <c r="F1082" s="42"/>
      <c r="G1082" s="5"/>
      <c r="H1082" s="42"/>
      <c r="I1082" s="5"/>
    </row>
    <row r="1083" spans="2:9" ht="12" customHeight="1">
      <c r="B1083" s="2"/>
      <c r="C1083" s="30"/>
      <c r="D1083" s="30"/>
      <c r="E1083" s="30"/>
      <c r="F1083" s="42"/>
      <c r="G1083" s="5"/>
      <c r="H1083" s="42"/>
      <c r="I1083" s="5"/>
    </row>
    <row r="1084" spans="2:9" ht="12" customHeight="1">
      <c r="B1084" s="2"/>
      <c r="C1084" s="30"/>
      <c r="D1084" s="30"/>
      <c r="E1084" s="30"/>
      <c r="F1084" s="42"/>
      <c r="G1084" s="5"/>
      <c r="H1084" s="42"/>
      <c r="I1084" s="5"/>
    </row>
    <row r="1085" spans="2:9" ht="12" customHeight="1">
      <c r="B1085" s="2"/>
      <c r="C1085" s="30"/>
      <c r="D1085" s="30"/>
      <c r="E1085" s="30"/>
      <c r="F1085" s="42"/>
      <c r="G1085" s="5"/>
      <c r="H1085" s="42"/>
      <c r="I1085" s="5"/>
    </row>
    <row r="1086" spans="2:9" ht="12" customHeight="1">
      <c r="B1086" s="2"/>
      <c r="C1086" s="30"/>
      <c r="D1086" s="30"/>
      <c r="E1086" s="30"/>
      <c r="F1086" s="42"/>
      <c r="G1086" s="5"/>
      <c r="H1086" s="42"/>
      <c r="I1086" s="5"/>
    </row>
    <row r="1087" spans="2:9" ht="12" customHeight="1">
      <c r="B1087" s="2"/>
      <c r="C1087" s="30"/>
      <c r="D1087" s="30"/>
      <c r="E1087" s="30"/>
      <c r="F1087" s="42"/>
      <c r="G1087" s="5"/>
      <c r="H1087" s="42"/>
      <c r="I1087" s="5"/>
    </row>
    <row r="1088" spans="2:9" ht="12" customHeight="1">
      <c r="B1088" s="2"/>
      <c r="C1088" s="30"/>
      <c r="D1088" s="30"/>
      <c r="E1088" s="30"/>
      <c r="F1088" s="42"/>
      <c r="G1088" s="5"/>
      <c r="H1088" s="42"/>
      <c r="I1088" s="5"/>
    </row>
    <row r="1089" spans="2:9" ht="12" customHeight="1">
      <c r="B1089" s="2"/>
      <c r="C1089" s="30"/>
      <c r="D1089" s="30"/>
      <c r="E1089" s="30"/>
      <c r="F1089" s="42"/>
      <c r="G1089" s="5"/>
      <c r="H1089" s="42"/>
      <c r="I1089" s="5"/>
    </row>
    <row r="1090" spans="2:9" ht="12" customHeight="1">
      <c r="B1090" s="2"/>
      <c r="C1090" s="30"/>
      <c r="D1090" s="30"/>
      <c r="E1090" s="30"/>
      <c r="F1090" s="42"/>
      <c r="G1090" s="5"/>
      <c r="H1090" s="42"/>
      <c r="I1090" s="5"/>
    </row>
    <row r="1091" spans="2:9" ht="12" customHeight="1">
      <c r="B1091" s="2"/>
      <c r="C1091" s="30"/>
      <c r="D1091" s="30"/>
      <c r="E1091" s="30"/>
      <c r="F1091" s="42"/>
      <c r="G1091" s="5"/>
      <c r="H1091" s="42"/>
      <c r="I1091" s="5"/>
    </row>
    <row r="1092" spans="2:9" ht="12" customHeight="1">
      <c r="B1092" s="2"/>
      <c r="C1092" s="30"/>
      <c r="D1092" s="30"/>
      <c r="E1092" s="30"/>
      <c r="F1092" s="42"/>
      <c r="G1092" s="5"/>
      <c r="H1092" s="42"/>
      <c r="I1092" s="5"/>
    </row>
    <row r="1093" spans="2:9" ht="12" customHeight="1">
      <c r="B1093" s="2"/>
      <c r="C1093" s="30"/>
      <c r="D1093" s="30"/>
      <c r="E1093" s="30"/>
      <c r="F1093" s="42"/>
      <c r="G1093" s="5"/>
      <c r="H1093" s="42"/>
      <c r="I1093" s="5"/>
    </row>
    <row r="1094" spans="2:9" ht="12" customHeight="1">
      <c r="B1094" s="2"/>
      <c r="C1094" s="30"/>
      <c r="D1094" s="30"/>
      <c r="E1094" s="30"/>
      <c r="F1094" s="42"/>
      <c r="G1094" s="5"/>
      <c r="H1094" s="42"/>
      <c r="I1094" s="5"/>
    </row>
    <row r="1095" spans="2:9" ht="12" customHeight="1">
      <c r="B1095" s="2"/>
      <c r="C1095" s="30"/>
      <c r="D1095" s="30"/>
      <c r="E1095" s="30"/>
      <c r="F1095" s="42"/>
      <c r="G1095" s="5"/>
      <c r="H1095" s="42"/>
      <c r="I1095" s="5"/>
    </row>
    <row r="1096" spans="2:9" ht="12" customHeight="1">
      <c r="B1096" s="2"/>
      <c r="C1096" s="30"/>
      <c r="D1096" s="30"/>
      <c r="E1096" s="30"/>
      <c r="F1096" s="42"/>
      <c r="G1096" s="5"/>
      <c r="H1096" s="42"/>
      <c r="I1096" s="5"/>
    </row>
    <row r="1097" spans="2:9" ht="12" customHeight="1">
      <c r="B1097" s="2"/>
      <c r="C1097" s="30"/>
      <c r="D1097" s="30"/>
      <c r="E1097" s="30"/>
      <c r="F1097" s="42"/>
      <c r="G1097" s="5"/>
      <c r="H1097" s="42"/>
      <c r="I1097" s="5"/>
    </row>
    <row r="1098" spans="2:9" ht="12" customHeight="1">
      <c r="B1098" s="2"/>
      <c r="C1098" s="30"/>
      <c r="D1098" s="30"/>
      <c r="E1098" s="30"/>
      <c r="F1098" s="42"/>
      <c r="G1098" s="5"/>
      <c r="H1098" s="42"/>
      <c r="I1098" s="5"/>
    </row>
    <row r="1099" spans="2:9" ht="12" customHeight="1">
      <c r="B1099" s="2"/>
      <c r="C1099" s="30"/>
      <c r="D1099" s="30"/>
      <c r="E1099" s="30"/>
      <c r="F1099" s="42"/>
      <c r="G1099" s="5"/>
      <c r="H1099" s="42"/>
      <c r="I1099" s="5"/>
    </row>
    <row r="1100" spans="2:9" ht="12" customHeight="1">
      <c r="B1100" s="2"/>
      <c r="C1100" s="30"/>
      <c r="D1100" s="30"/>
      <c r="E1100" s="30"/>
      <c r="F1100" s="42"/>
      <c r="G1100" s="5"/>
      <c r="H1100" s="42"/>
      <c r="I1100" s="5"/>
    </row>
  </sheetData>
  <sheetProtection password="ADD8" sheet="1" objects="1" scenarios="1" selectLockedCells="1"/>
  <mergeCells count="1125">
    <mergeCell ref="BK147:BK149"/>
    <mergeCell ref="BK150:BK152"/>
    <mergeCell ref="BK153:BK155"/>
    <mergeCell ref="BK156:BK158"/>
    <mergeCell ref="BK3:BK5"/>
    <mergeCell ref="BK6:BK8"/>
    <mergeCell ref="BK9:BK11"/>
    <mergeCell ref="BK12:BK14"/>
    <mergeCell ref="BK15:BK17"/>
    <mergeCell ref="BK18:BK20"/>
    <mergeCell ref="BK21:BK23"/>
    <mergeCell ref="BK24:BK26"/>
    <mergeCell ref="BK27:BK29"/>
    <mergeCell ref="BK30:BK32"/>
    <mergeCell ref="BK33:BK35"/>
    <mergeCell ref="BK36:BK38"/>
    <mergeCell ref="BK39:BK41"/>
    <mergeCell ref="BK42:BK44"/>
    <mergeCell ref="BK45:BK47"/>
    <mergeCell ref="BK48:BK50"/>
    <mergeCell ref="BK51:BK53"/>
    <mergeCell ref="BK54:BK56"/>
    <mergeCell ref="BK57:BK59"/>
    <mergeCell ref="BK60:BK62"/>
    <mergeCell ref="BK63:BK65"/>
    <mergeCell ref="BK66:BK68"/>
    <mergeCell ref="BK69:BK71"/>
    <mergeCell ref="BK72:BK74"/>
    <mergeCell ref="BK75:BK77"/>
    <mergeCell ref="BK78:BK80"/>
    <mergeCell ref="BK81:BK83"/>
    <mergeCell ref="BK84:BK86"/>
    <mergeCell ref="BK87:BK89"/>
    <mergeCell ref="BK90:BK92"/>
    <mergeCell ref="BK102:BK104"/>
    <mergeCell ref="BK105:BK107"/>
    <mergeCell ref="BK108:BK110"/>
    <mergeCell ref="BK111:BK113"/>
    <mergeCell ref="BK114:BK116"/>
    <mergeCell ref="BK117:BK119"/>
    <mergeCell ref="BK120:BK122"/>
    <mergeCell ref="BK123:BK125"/>
    <mergeCell ref="BK126:BK128"/>
    <mergeCell ref="BK129:BK131"/>
    <mergeCell ref="BK132:BK134"/>
    <mergeCell ref="BK135:BK137"/>
    <mergeCell ref="BK138:BK140"/>
    <mergeCell ref="BK141:BK143"/>
    <mergeCell ref="BK144:BK146"/>
    <mergeCell ref="BK93:BK95"/>
    <mergeCell ref="BK96:BK98"/>
    <mergeCell ref="BK99:BK101"/>
    <mergeCell ref="H1:I1"/>
    <mergeCell ref="BP6:BP8"/>
    <mergeCell ref="BP3:BP5"/>
    <mergeCell ref="BP27:BP29"/>
    <mergeCell ref="BP24:BP26"/>
    <mergeCell ref="BP21:BP23"/>
    <mergeCell ref="BP18:BP20"/>
    <mergeCell ref="BP15:BP17"/>
    <mergeCell ref="BP12:BP14"/>
    <mergeCell ref="BP42:BP44"/>
    <mergeCell ref="BP39:BP41"/>
    <mergeCell ref="BP36:BP38"/>
    <mergeCell ref="BP33:BP35"/>
    <mergeCell ref="BP30:BP32"/>
    <mergeCell ref="BP9:BP11"/>
    <mergeCell ref="BP60:BP62"/>
    <mergeCell ref="BP57:BP59"/>
    <mergeCell ref="BP54:BP56"/>
    <mergeCell ref="BP51:BP53"/>
    <mergeCell ref="BP48:BP50"/>
    <mergeCell ref="BP45:BP47"/>
    <mergeCell ref="BI21:BI23"/>
    <mergeCell ref="BI24:BI26"/>
    <mergeCell ref="BI27:BI29"/>
    <mergeCell ref="BI30:BI32"/>
    <mergeCell ref="BI33:BI35"/>
    <mergeCell ref="BI36:BI38"/>
    <mergeCell ref="BI3:BI5"/>
    <mergeCell ref="BI6:BI8"/>
    <mergeCell ref="BI9:BI11"/>
    <mergeCell ref="BI12:BI14"/>
    <mergeCell ref="BI15:BI17"/>
    <mergeCell ref="BP78:BP80"/>
    <mergeCell ref="BP75:BP77"/>
    <mergeCell ref="BP72:BP74"/>
    <mergeCell ref="BP69:BP71"/>
    <mergeCell ref="BP66:BP68"/>
    <mergeCell ref="BP63:BP65"/>
    <mergeCell ref="BP96:BP98"/>
    <mergeCell ref="BP93:BP95"/>
    <mergeCell ref="BP90:BP92"/>
    <mergeCell ref="BP87:BP89"/>
    <mergeCell ref="BP84:BP86"/>
    <mergeCell ref="BP81:BP83"/>
    <mergeCell ref="BP114:BP116"/>
    <mergeCell ref="BP111:BP113"/>
    <mergeCell ref="BP108:BP110"/>
    <mergeCell ref="BP105:BP107"/>
    <mergeCell ref="BP102:BP104"/>
    <mergeCell ref="BP99:BP101"/>
    <mergeCell ref="BP132:BP134"/>
    <mergeCell ref="BP129:BP131"/>
    <mergeCell ref="BP126:BP128"/>
    <mergeCell ref="BP123:BP125"/>
    <mergeCell ref="BP120:BP122"/>
    <mergeCell ref="BP117:BP119"/>
    <mergeCell ref="BP150:BP152"/>
    <mergeCell ref="BP147:BP149"/>
    <mergeCell ref="BP144:BP146"/>
    <mergeCell ref="BP141:BP143"/>
    <mergeCell ref="BP138:BP140"/>
    <mergeCell ref="BP135:BP137"/>
    <mergeCell ref="BP168:BP170"/>
    <mergeCell ref="BP165:BP167"/>
    <mergeCell ref="BP162:BP164"/>
    <mergeCell ref="BP159:BP161"/>
    <mergeCell ref="BP156:BP158"/>
    <mergeCell ref="BP153:BP155"/>
    <mergeCell ref="E159:E161"/>
    <mergeCell ref="E162:E164"/>
    <mergeCell ref="M1:S1"/>
    <mergeCell ref="BP189:BP191"/>
    <mergeCell ref="BP186:BP188"/>
    <mergeCell ref="BP183:BP185"/>
    <mergeCell ref="BP180:BP182"/>
    <mergeCell ref="BP177:BP179"/>
    <mergeCell ref="BP174:BP176"/>
    <mergeCell ref="BP171:BP173"/>
    <mergeCell ref="E141:E143"/>
    <mergeCell ref="E144:E146"/>
    <mergeCell ref="E147:E149"/>
    <mergeCell ref="E150:E152"/>
    <mergeCell ref="E153:E155"/>
    <mergeCell ref="E156:E158"/>
    <mergeCell ref="E123:E125"/>
    <mergeCell ref="E126:E128"/>
    <mergeCell ref="E129:E131"/>
    <mergeCell ref="E132:E134"/>
    <mergeCell ref="E135:E137"/>
    <mergeCell ref="E138:E140"/>
    <mergeCell ref="E105:E107"/>
    <mergeCell ref="E108:E110"/>
    <mergeCell ref="E111:E113"/>
    <mergeCell ref="E114:E116"/>
    <mergeCell ref="E117:E119"/>
    <mergeCell ref="E120:E122"/>
    <mergeCell ref="E87:E89"/>
    <mergeCell ref="E90:E92"/>
    <mergeCell ref="E93:E95"/>
    <mergeCell ref="E96:E98"/>
    <mergeCell ref="E99:E101"/>
    <mergeCell ref="E102:E104"/>
    <mergeCell ref="E69:E71"/>
    <mergeCell ref="E72:E74"/>
    <mergeCell ref="E75:E77"/>
    <mergeCell ref="E78:E80"/>
    <mergeCell ref="E81:E83"/>
    <mergeCell ref="E84:E86"/>
    <mergeCell ref="E51:E53"/>
    <mergeCell ref="E54:E56"/>
    <mergeCell ref="E57:E59"/>
    <mergeCell ref="E60:E62"/>
    <mergeCell ref="E63:E65"/>
    <mergeCell ref="E66:E68"/>
    <mergeCell ref="E33:E35"/>
    <mergeCell ref="E36:E38"/>
    <mergeCell ref="E39:E41"/>
    <mergeCell ref="E42:E44"/>
    <mergeCell ref="E45:E47"/>
    <mergeCell ref="E48:E50"/>
    <mergeCell ref="E3:E5"/>
    <mergeCell ref="E6:E8"/>
    <mergeCell ref="E9:E11"/>
    <mergeCell ref="E12:E14"/>
    <mergeCell ref="P12:P14"/>
    <mergeCell ref="N6:N8"/>
    <mergeCell ref="O6:O8"/>
    <mergeCell ref="N9:N11"/>
    <mergeCell ref="O9:O11"/>
    <mergeCell ref="P3:P5"/>
    <mergeCell ref="BR156:BR158"/>
    <mergeCell ref="BR138:BR140"/>
    <mergeCell ref="BR141:BR143"/>
    <mergeCell ref="BR144:BR146"/>
    <mergeCell ref="BR147:BR149"/>
    <mergeCell ref="BR135:BR137"/>
    <mergeCell ref="BR150:BR152"/>
    <mergeCell ref="BR129:BR131"/>
    <mergeCell ref="E15:E17"/>
    <mergeCell ref="E30:E32"/>
    <mergeCell ref="BR153:BR155"/>
    <mergeCell ref="BR114:BR116"/>
    <mergeCell ref="E21:E23"/>
    <mergeCell ref="E24:E26"/>
    <mergeCell ref="E27:E29"/>
    <mergeCell ref="BR99:BR101"/>
    <mergeCell ref="BR96:BR98"/>
    <mergeCell ref="BR102:BR104"/>
    <mergeCell ref="BR105:BR107"/>
    <mergeCell ref="BR108:BR110"/>
    <mergeCell ref="BR111:BR113"/>
    <mergeCell ref="BR132:BR134"/>
    <mergeCell ref="BR117:BR119"/>
    <mergeCell ref="BR120:BR122"/>
    <mergeCell ref="BR123:BR125"/>
    <mergeCell ref="BR126:BR128"/>
    <mergeCell ref="BR78:BR80"/>
    <mergeCell ref="BR81:BR83"/>
    <mergeCell ref="BR84:BR86"/>
    <mergeCell ref="BR87:BR89"/>
    <mergeCell ref="BR90:BR92"/>
    <mergeCell ref="BR93:BR95"/>
    <mergeCell ref="BR60:BR62"/>
    <mergeCell ref="BR63:BR65"/>
    <mergeCell ref="BR66:BR68"/>
    <mergeCell ref="BR69:BR71"/>
    <mergeCell ref="BR72:BR74"/>
    <mergeCell ref="BR75:BR77"/>
    <mergeCell ref="BR42:BR44"/>
    <mergeCell ref="BR45:BR47"/>
    <mergeCell ref="BR48:BR50"/>
    <mergeCell ref="BR51:BR53"/>
    <mergeCell ref="BR54:BR56"/>
    <mergeCell ref="BR57:BR59"/>
    <mergeCell ref="BR24:BR26"/>
    <mergeCell ref="BR27:BR29"/>
    <mergeCell ref="BR30:BR32"/>
    <mergeCell ref="BR33:BR35"/>
    <mergeCell ref="BR36:BR38"/>
    <mergeCell ref="BR39:BR41"/>
    <mergeCell ref="BQ150:BQ152"/>
    <mergeCell ref="BQ153:BQ155"/>
    <mergeCell ref="BQ156:BQ158"/>
    <mergeCell ref="BR3:BR5"/>
    <mergeCell ref="BR6:BR8"/>
    <mergeCell ref="BR9:BR11"/>
    <mergeCell ref="BR12:BR14"/>
    <mergeCell ref="BR15:BR17"/>
    <mergeCell ref="BR18:BR20"/>
    <mergeCell ref="BR21:BR23"/>
    <mergeCell ref="BQ132:BQ134"/>
    <mergeCell ref="BQ135:BQ137"/>
    <mergeCell ref="BQ138:BQ140"/>
    <mergeCell ref="BQ141:BQ143"/>
    <mergeCell ref="BQ144:BQ146"/>
    <mergeCell ref="BQ147:BQ149"/>
    <mergeCell ref="BQ114:BQ116"/>
    <mergeCell ref="BQ117:BQ119"/>
    <mergeCell ref="BQ120:BQ122"/>
    <mergeCell ref="BQ123:BQ125"/>
    <mergeCell ref="BQ126:BQ128"/>
    <mergeCell ref="BQ129:BQ131"/>
    <mergeCell ref="BQ96:BQ98"/>
    <mergeCell ref="BQ99:BQ101"/>
    <mergeCell ref="BQ102:BQ104"/>
    <mergeCell ref="BQ105:BQ107"/>
    <mergeCell ref="BQ108:BQ110"/>
    <mergeCell ref="BQ111:BQ113"/>
    <mergeCell ref="BQ78:BQ80"/>
    <mergeCell ref="BQ81:BQ83"/>
    <mergeCell ref="BQ84:BQ86"/>
    <mergeCell ref="BQ87:BQ89"/>
    <mergeCell ref="BQ90:BQ92"/>
    <mergeCell ref="BQ93:BQ95"/>
    <mergeCell ref="BQ60:BQ62"/>
    <mergeCell ref="BQ63:BQ65"/>
    <mergeCell ref="BQ66:BQ68"/>
    <mergeCell ref="BQ69:BQ71"/>
    <mergeCell ref="BQ72:BQ74"/>
    <mergeCell ref="BQ75:BQ77"/>
    <mergeCell ref="BQ42:BQ44"/>
    <mergeCell ref="BQ45:BQ47"/>
    <mergeCell ref="BQ48:BQ50"/>
    <mergeCell ref="BQ51:BQ53"/>
    <mergeCell ref="BQ54:BQ56"/>
    <mergeCell ref="BQ57:BQ59"/>
    <mergeCell ref="BQ24:BQ26"/>
    <mergeCell ref="BQ27:BQ29"/>
    <mergeCell ref="BQ30:BQ32"/>
    <mergeCell ref="BQ33:BQ35"/>
    <mergeCell ref="BQ36:BQ38"/>
    <mergeCell ref="BQ39:BQ41"/>
    <mergeCell ref="BI183:BI185"/>
    <mergeCell ref="BI186:BI188"/>
    <mergeCell ref="BI189:BI191"/>
    <mergeCell ref="BQ3:BQ5"/>
    <mergeCell ref="BQ6:BQ8"/>
    <mergeCell ref="BQ9:BQ11"/>
    <mergeCell ref="BQ12:BQ14"/>
    <mergeCell ref="BQ15:BQ17"/>
    <mergeCell ref="BQ18:BQ20"/>
    <mergeCell ref="BQ21:BQ23"/>
    <mergeCell ref="BI165:BI167"/>
    <mergeCell ref="BI168:BI170"/>
    <mergeCell ref="BI171:BI173"/>
    <mergeCell ref="BI174:BI176"/>
    <mergeCell ref="BI177:BI179"/>
    <mergeCell ref="BI180:BI182"/>
    <mergeCell ref="BI147:BI149"/>
    <mergeCell ref="BI150:BI152"/>
    <mergeCell ref="BI153:BI155"/>
    <mergeCell ref="BI156:BI158"/>
    <mergeCell ref="BI159:BI161"/>
    <mergeCell ref="BI162:BI164"/>
    <mergeCell ref="BI129:BI131"/>
    <mergeCell ref="BI132:BI134"/>
    <mergeCell ref="BI135:BI137"/>
    <mergeCell ref="BI138:BI140"/>
    <mergeCell ref="BI141:BI143"/>
    <mergeCell ref="BI144:BI146"/>
    <mergeCell ref="BI111:BI113"/>
    <mergeCell ref="BI114:BI116"/>
    <mergeCell ref="BI117:BI119"/>
    <mergeCell ref="BI120:BI122"/>
    <mergeCell ref="BI123:BI125"/>
    <mergeCell ref="BI126:BI128"/>
    <mergeCell ref="BI93:BI95"/>
    <mergeCell ref="BI96:BI98"/>
    <mergeCell ref="BI99:BI101"/>
    <mergeCell ref="BI102:BI104"/>
    <mergeCell ref="BI105:BI107"/>
    <mergeCell ref="BI108:BI110"/>
    <mergeCell ref="BI75:BI77"/>
    <mergeCell ref="BI78:BI80"/>
    <mergeCell ref="BI81:BI83"/>
    <mergeCell ref="BI84:BI86"/>
    <mergeCell ref="BI87:BI89"/>
    <mergeCell ref="BI90:BI92"/>
    <mergeCell ref="BI57:BI59"/>
    <mergeCell ref="BI60:BI62"/>
    <mergeCell ref="BI63:BI65"/>
    <mergeCell ref="BI66:BI68"/>
    <mergeCell ref="BI69:BI71"/>
    <mergeCell ref="BI72:BI74"/>
    <mergeCell ref="BI39:BI41"/>
    <mergeCell ref="BI42:BI44"/>
    <mergeCell ref="BI45:BI47"/>
    <mergeCell ref="BI48:BI50"/>
    <mergeCell ref="BI51:BI53"/>
    <mergeCell ref="BI54:BI56"/>
    <mergeCell ref="BI18:BI20"/>
    <mergeCell ref="BL189:BL191"/>
    <mergeCell ref="BM189:BM191"/>
    <mergeCell ref="BN189:BN191"/>
    <mergeCell ref="BO189:BO191"/>
    <mergeCell ref="BL186:BL188"/>
    <mergeCell ref="BM186:BM188"/>
    <mergeCell ref="BN186:BN188"/>
    <mergeCell ref="BO186:BO188"/>
    <mergeCell ref="BL183:BL185"/>
    <mergeCell ref="BM183:BM185"/>
    <mergeCell ref="BN183:BN185"/>
    <mergeCell ref="BO183:BO185"/>
    <mergeCell ref="BL180:BL182"/>
    <mergeCell ref="BM180:BM182"/>
    <mergeCell ref="BN180:BN182"/>
    <mergeCell ref="BO180:BO182"/>
    <mergeCell ref="BL177:BL179"/>
    <mergeCell ref="BM177:BM179"/>
    <mergeCell ref="BN177:BN179"/>
    <mergeCell ref="BO177:BO179"/>
    <mergeCell ref="BL174:BL176"/>
    <mergeCell ref="BM174:BM176"/>
    <mergeCell ref="BN174:BN176"/>
    <mergeCell ref="BO174:BO176"/>
    <mergeCell ref="BL171:BL173"/>
    <mergeCell ref="BM171:BM173"/>
    <mergeCell ref="BN171:BN173"/>
    <mergeCell ref="BO171:BO173"/>
    <mergeCell ref="BL168:BL170"/>
    <mergeCell ref="BM168:BM170"/>
    <mergeCell ref="BN168:BN170"/>
    <mergeCell ref="BO168:BO170"/>
    <mergeCell ref="BL165:BL167"/>
    <mergeCell ref="BM165:BM167"/>
    <mergeCell ref="BN165:BN167"/>
    <mergeCell ref="BO165:BO167"/>
    <mergeCell ref="BL162:BL164"/>
    <mergeCell ref="BM162:BM164"/>
    <mergeCell ref="BN162:BN164"/>
    <mergeCell ref="BO162:BO164"/>
    <mergeCell ref="BL159:BL161"/>
    <mergeCell ref="BM159:BM161"/>
    <mergeCell ref="BN159:BN161"/>
    <mergeCell ref="BO159:BO161"/>
    <mergeCell ref="BL156:BL158"/>
    <mergeCell ref="BM156:BM158"/>
    <mergeCell ref="BN156:BN158"/>
    <mergeCell ref="BO156:BO158"/>
    <mergeCell ref="BL153:BL155"/>
    <mergeCell ref="BM153:BM155"/>
    <mergeCell ref="BN153:BN155"/>
    <mergeCell ref="BO153:BO155"/>
    <mergeCell ref="BL150:BL152"/>
    <mergeCell ref="BM150:BM152"/>
    <mergeCell ref="BN150:BN152"/>
    <mergeCell ref="BO150:BO152"/>
    <mergeCell ref="BL147:BL149"/>
    <mergeCell ref="BM147:BM149"/>
    <mergeCell ref="BN147:BN149"/>
    <mergeCell ref="BO147:BO149"/>
    <mergeCell ref="BL144:BL146"/>
    <mergeCell ref="BM144:BM146"/>
    <mergeCell ref="BN144:BN146"/>
    <mergeCell ref="BO144:BO146"/>
    <mergeCell ref="BL141:BL143"/>
    <mergeCell ref="BM141:BM143"/>
    <mergeCell ref="BN141:BN143"/>
    <mergeCell ref="BO141:BO143"/>
    <mergeCell ref="BL138:BL140"/>
    <mergeCell ref="BM138:BM140"/>
    <mergeCell ref="BN138:BN140"/>
    <mergeCell ref="BO138:BO140"/>
    <mergeCell ref="BL135:BL137"/>
    <mergeCell ref="BM135:BM137"/>
    <mergeCell ref="BN135:BN137"/>
    <mergeCell ref="BO135:BO137"/>
    <mergeCell ref="BL132:BL134"/>
    <mergeCell ref="BM132:BM134"/>
    <mergeCell ref="BN132:BN134"/>
    <mergeCell ref="BO132:BO134"/>
    <mergeCell ref="BL129:BL131"/>
    <mergeCell ref="BM129:BM131"/>
    <mergeCell ref="BN129:BN131"/>
    <mergeCell ref="BO129:BO131"/>
    <mergeCell ref="BL126:BL128"/>
    <mergeCell ref="BM126:BM128"/>
    <mergeCell ref="BN126:BN128"/>
    <mergeCell ref="BO126:BO128"/>
    <mergeCell ref="BL123:BL125"/>
    <mergeCell ref="BM123:BM125"/>
    <mergeCell ref="BN123:BN125"/>
    <mergeCell ref="BO123:BO125"/>
    <mergeCell ref="BL120:BL122"/>
    <mergeCell ref="BM120:BM122"/>
    <mergeCell ref="BN120:BN122"/>
    <mergeCell ref="BO120:BO122"/>
    <mergeCell ref="BL117:BL119"/>
    <mergeCell ref="BM117:BM119"/>
    <mergeCell ref="BN117:BN119"/>
    <mergeCell ref="BO117:BO119"/>
    <mergeCell ref="BL114:BL116"/>
    <mergeCell ref="BM114:BM116"/>
    <mergeCell ref="BN114:BN116"/>
    <mergeCell ref="BO114:BO116"/>
    <mergeCell ref="BL111:BL113"/>
    <mergeCell ref="BM111:BM113"/>
    <mergeCell ref="BN111:BN113"/>
    <mergeCell ref="BO111:BO113"/>
    <mergeCell ref="BL108:BL110"/>
    <mergeCell ref="BM108:BM110"/>
    <mergeCell ref="BN108:BN110"/>
    <mergeCell ref="BO108:BO110"/>
    <mergeCell ref="BL105:BL107"/>
    <mergeCell ref="BM105:BM107"/>
    <mergeCell ref="BN105:BN107"/>
    <mergeCell ref="BO105:BO107"/>
    <mergeCell ref="BL102:BL104"/>
    <mergeCell ref="BM102:BM104"/>
    <mergeCell ref="BN102:BN104"/>
    <mergeCell ref="BO102:BO104"/>
    <mergeCell ref="BL99:BL101"/>
    <mergeCell ref="BM99:BM101"/>
    <mergeCell ref="BN99:BN101"/>
    <mergeCell ref="BO99:BO101"/>
    <mergeCell ref="BL96:BL98"/>
    <mergeCell ref="BM96:BM98"/>
    <mergeCell ref="BN96:BN98"/>
    <mergeCell ref="BO96:BO98"/>
    <mergeCell ref="BL93:BL95"/>
    <mergeCell ref="BM93:BM95"/>
    <mergeCell ref="BN93:BN95"/>
    <mergeCell ref="BO93:BO95"/>
    <mergeCell ref="BL90:BL92"/>
    <mergeCell ref="BM90:BM92"/>
    <mergeCell ref="BN90:BN92"/>
    <mergeCell ref="BO90:BO92"/>
    <mergeCell ref="BL87:BL89"/>
    <mergeCell ref="BM87:BM89"/>
    <mergeCell ref="BN87:BN89"/>
    <mergeCell ref="BO87:BO89"/>
    <mergeCell ref="BL84:BL86"/>
    <mergeCell ref="BM84:BM86"/>
    <mergeCell ref="BN84:BN86"/>
    <mergeCell ref="BO84:BO86"/>
    <mergeCell ref="BL81:BL83"/>
    <mergeCell ref="BM81:BM83"/>
    <mergeCell ref="BN81:BN83"/>
    <mergeCell ref="BO81:BO83"/>
    <mergeCell ref="BL78:BL80"/>
    <mergeCell ref="BM78:BM80"/>
    <mergeCell ref="BN78:BN80"/>
    <mergeCell ref="BO78:BO80"/>
    <mergeCell ref="BL75:BL77"/>
    <mergeCell ref="BM75:BM77"/>
    <mergeCell ref="BN75:BN77"/>
    <mergeCell ref="BO75:BO77"/>
    <mergeCell ref="BL72:BL74"/>
    <mergeCell ref="BM72:BM74"/>
    <mergeCell ref="BN72:BN74"/>
    <mergeCell ref="BO72:BO74"/>
    <mergeCell ref="BL69:BL71"/>
    <mergeCell ref="BM69:BM71"/>
    <mergeCell ref="BN69:BN71"/>
    <mergeCell ref="BO69:BO71"/>
    <mergeCell ref="BL66:BL68"/>
    <mergeCell ref="BM66:BM68"/>
    <mergeCell ref="BN66:BN68"/>
    <mergeCell ref="BO66:BO68"/>
    <mergeCell ref="BL63:BL65"/>
    <mergeCell ref="BM63:BM65"/>
    <mergeCell ref="BN63:BN65"/>
    <mergeCell ref="BO63:BO65"/>
    <mergeCell ref="BL60:BL62"/>
    <mergeCell ref="BM60:BM62"/>
    <mergeCell ref="BN60:BN62"/>
    <mergeCell ref="BO60:BO62"/>
    <mergeCell ref="BL57:BL59"/>
    <mergeCell ref="BM57:BM59"/>
    <mergeCell ref="BN57:BN59"/>
    <mergeCell ref="BO57:BO59"/>
    <mergeCell ref="BL54:BL56"/>
    <mergeCell ref="BM54:BM56"/>
    <mergeCell ref="BN54:BN56"/>
    <mergeCell ref="BO54:BO56"/>
    <mergeCell ref="BL51:BL53"/>
    <mergeCell ref="BM51:BM53"/>
    <mergeCell ref="BN51:BN53"/>
    <mergeCell ref="BO51:BO53"/>
    <mergeCell ref="BL48:BL50"/>
    <mergeCell ref="BM48:BM50"/>
    <mergeCell ref="BN48:BN50"/>
    <mergeCell ref="BO48:BO50"/>
    <mergeCell ref="BL45:BL47"/>
    <mergeCell ref="BM45:BM47"/>
    <mergeCell ref="BN45:BN47"/>
    <mergeCell ref="BO45:BO47"/>
    <mergeCell ref="BL42:BL44"/>
    <mergeCell ref="BM42:BM44"/>
    <mergeCell ref="BN42:BN44"/>
    <mergeCell ref="BO42:BO44"/>
    <mergeCell ref="BL39:BL41"/>
    <mergeCell ref="BM39:BM41"/>
    <mergeCell ref="BN39:BN41"/>
    <mergeCell ref="BO39:BO41"/>
    <mergeCell ref="BL36:BL38"/>
    <mergeCell ref="BM36:BM38"/>
    <mergeCell ref="BN36:BN38"/>
    <mergeCell ref="BO36:BO38"/>
    <mergeCell ref="BL33:BL35"/>
    <mergeCell ref="BM33:BM35"/>
    <mergeCell ref="BN33:BN35"/>
    <mergeCell ref="BO33:BO35"/>
    <mergeCell ref="BL30:BL32"/>
    <mergeCell ref="BM30:BM32"/>
    <mergeCell ref="BN30:BN32"/>
    <mergeCell ref="BO30:BO32"/>
    <mergeCell ref="BM21:BM23"/>
    <mergeCell ref="BN21:BN23"/>
    <mergeCell ref="BO21:BO23"/>
    <mergeCell ref="BL27:BL29"/>
    <mergeCell ref="BM27:BM29"/>
    <mergeCell ref="BN27:BN29"/>
    <mergeCell ref="BO27:BO29"/>
    <mergeCell ref="BM24:BM26"/>
    <mergeCell ref="BN24:BN26"/>
    <mergeCell ref="BO24:BO26"/>
    <mergeCell ref="BM15:BM17"/>
    <mergeCell ref="BN15:BN17"/>
    <mergeCell ref="BO15:BO17"/>
    <mergeCell ref="BM18:BM20"/>
    <mergeCell ref="BN18:BN20"/>
    <mergeCell ref="BO18:BO20"/>
    <mergeCell ref="BM9:BM11"/>
    <mergeCell ref="BN9:BN11"/>
    <mergeCell ref="BO9:BO11"/>
    <mergeCell ref="BM12:BM14"/>
    <mergeCell ref="BN12:BN14"/>
    <mergeCell ref="BO12:BO14"/>
    <mergeCell ref="BM3:BM5"/>
    <mergeCell ref="BN3:BN5"/>
    <mergeCell ref="BO3:BO5"/>
    <mergeCell ref="BM6:BM8"/>
    <mergeCell ref="BN6:BN8"/>
    <mergeCell ref="BO6:BO8"/>
    <mergeCell ref="BJ189:BJ191"/>
    <mergeCell ref="BL3:BL5"/>
    <mergeCell ref="BL6:BL8"/>
    <mergeCell ref="BL9:BL11"/>
    <mergeCell ref="BL12:BL14"/>
    <mergeCell ref="BL15:BL17"/>
    <mergeCell ref="BL18:BL20"/>
    <mergeCell ref="BL21:BL23"/>
    <mergeCell ref="BL24:BL26"/>
    <mergeCell ref="BJ171:BJ173"/>
    <mergeCell ref="BJ174:BJ176"/>
    <mergeCell ref="BJ177:BJ179"/>
    <mergeCell ref="BJ180:BJ182"/>
    <mergeCell ref="BJ183:BJ185"/>
    <mergeCell ref="BJ186:BJ188"/>
    <mergeCell ref="BJ153:BJ155"/>
    <mergeCell ref="BJ156:BJ158"/>
    <mergeCell ref="BJ159:BJ161"/>
    <mergeCell ref="BJ162:BJ164"/>
    <mergeCell ref="BJ165:BJ167"/>
    <mergeCell ref="BJ168:BJ170"/>
    <mergeCell ref="BJ135:BJ137"/>
    <mergeCell ref="BJ138:BJ140"/>
    <mergeCell ref="BJ141:BJ143"/>
    <mergeCell ref="BJ144:BJ146"/>
    <mergeCell ref="BJ147:BJ149"/>
    <mergeCell ref="BJ150:BJ152"/>
    <mergeCell ref="BJ117:BJ119"/>
    <mergeCell ref="BJ120:BJ122"/>
    <mergeCell ref="BJ123:BJ125"/>
    <mergeCell ref="BJ126:BJ128"/>
    <mergeCell ref="BJ129:BJ131"/>
    <mergeCell ref="BJ132:BJ134"/>
    <mergeCell ref="BJ99:BJ101"/>
    <mergeCell ref="BJ102:BJ104"/>
    <mergeCell ref="BJ105:BJ107"/>
    <mergeCell ref="BJ108:BJ110"/>
    <mergeCell ref="BJ111:BJ113"/>
    <mergeCell ref="BJ114:BJ116"/>
    <mergeCell ref="BJ81:BJ83"/>
    <mergeCell ref="BJ84:BJ86"/>
    <mergeCell ref="BJ87:BJ89"/>
    <mergeCell ref="BJ90:BJ92"/>
    <mergeCell ref="BJ93:BJ95"/>
    <mergeCell ref="BJ96:BJ98"/>
    <mergeCell ref="BJ63:BJ65"/>
    <mergeCell ref="BJ66:BJ68"/>
    <mergeCell ref="BJ69:BJ71"/>
    <mergeCell ref="BJ72:BJ74"/>
    <mergeCell ref="BJ75:BJ77"/>
    <mergeCell ref="BJ78:BJ80"/>
    <mergeCell ref="BJ45:BJ47"/>
    <mergeCell ref="BJ48:BJ50"/>
    <mergeCell ref="BJ51:BJ53"/>
    <mergeCell ref="BJ54:BJ56"/>
    <mergeCell ref="BJ57:BJ59"/>
    <mergeCell ref="BJ60:BJ62"/>
    <mergeCell ref="BJ27:BJ29"/>
    <mergeCell ref="BJ30:BJ32"/>
    <mergeCell ref="BJ33:BJ35"/>
    <mergeCell ref="BJ36:BJ38"/>
    <mergeCell ref="BJ39:BJ41"/>
    <mergeCell ref="BJ42:BJ44"/>
    <mergeCell ref="P156:P158"/>
    <mergeCell ref="Q156:Q158"/>
    <mergeCell ref="BJ3:BJ5"/>
    <mergeCell ref="BJ6:BJ8"/>
    <mergeCell ref="BJ9:BJ11"/>
    <mergeCell ref="BJ12:BJ14"/>
    <mergeCell ref="BJ15:BJ17"/>
    <mergeCell ref="BJ18:BJ20"/>
    <mergeCell ref="BJ21:BJ23"/>
    <mergeCell ref="BJ24:BJ26"/>
    <mergeCell ref="P138:P140"/>
    <mergeCell ref="Q138:Q140"/>
    <mergeCell ref="P120:P122"/>
    <mergeCell ref="Q120:Q122"/>
    <mergeCell ref="P102:P104"/>
    <mergeCell ref="Q102:Q104"/>
    <mergeCell ref="P84:P86"/>
    <mergeCell ref="Q84:Q86"/>
    <mergeCell ref="P66:P68"/>
    <mergeCell ref="Q66:Q68"/>
    <mergeCell ref="N156:N158"/>
    <mergeCell ref="O156:O158"/>
    <mergeCell ref="P150:P152"/>
    <mergeCell ref="Q150:Q152"/>
    <mergeCell ref="N153:N155"/>
    <mergeCell ref="O153:O155"/>
    <mergeCell ref="P153:P155"/>
    <mergeCell ref="Q153:Q155"/>
    <mergeCell ref="N150:N152"/>
    <mergeCell ref="O150:O152"/>
    <mergeCell ref="P144:P146"/>
    <mergeCell ref="Q144:Q146"/>
    <mergeCell ref="N147:N149"/>
    <mergeCell ref="O147:O149"/>
    <mergeCell ref="P147:P149"/>
    <mergeCell ref="Q147:Q149"/>
    <mergeCell ref="N144:N146"/>
    <mergeCell ref="O144:O146"/>
    <mergeCell ref="N141:N143"/>
    <mergeCell ref="O141:O143"/>
    <mergeCell ref="P141:P143"/>
    <mergeCell ref="Q141:Q143"/>
    <mergeCell ref="N138:N140"/>
    <mergeCell ref="O138:O140"/>
    <mergeCell ref="P132:P134"/>
    <mergeCell ref="Q132:Q134"/>
    <mergeCell ref="N135:N137"/>
    <mergeCell ref="O135:O137"/>
    <mergeCell ref="P135:P137"/>
    <mergeCell ref="Q135:Q137"/>
    <mergeCell ref="N132:N134"/>
    <mergeCell ref="O132:O134"/>
    <mergeCell ref="P126:P128"/>
    <mergeCell ref="Q126:Q128"/>
    <mergeCell ref="N129:N131"/>
    <mergeCell ref="O129:O131"/>
    <mergeCell ref="P129:P131"/>
    <mergeCell ref="Q129:Q131"/>
    <mergeCell ref="N126:N128"/>
    <mergeCell ref="O126:O128"/>
    <mergeCell ref="N123:N125"/>
    <mergeCell ref="O123:O125"/>
    <mergeCell ref="P123:P125"/>
    <mergeCell ref="Q123:Q125"/>
    <mergeCell ref="N120:N122"/>
    <mergeCell ref="O120:O122"/>
    <mergeCell ref="P114:P116"/>
    <mergeCell ref="Q114:Q116"/>
    <mergeCell ref="N117:N119"/>
    <mergeCell ref="O117:O119"/>
    <mergeCell ref="P117:P119"/>
    <mergeCell ref="Q117:Q119"/>
    <mergeCell ref="N114:N116"/>
    <mergeCell ref="O114:O116"/>
    <mergeCell ref="P108:P110"/>
    <mergeCell ref="Q108:Q110"/>
    <mergeCell ref="N111:N113"/>
    <mergeCell ref="O111:O113"/>
    <mergeCell ref="P111:P113"/>
    <mergeCell ref="Q111:Q113"/>
    <mergeCell ref="N108:N110"/>
    <mergeCell ref="O108:O110"/>
    <mergeCell ref="N105:N107"/>
    <mergeCell ref="O105:O107"/>
    <mergeCell ref="P105:P107"/>
    <mergeCell ref="Q105:Q107"/>
    <mergeCell ref="N102:N104"/>
    <mergeCell ref="O102:O104"/>
    <mergeCell ref="P96:P98"/>
    <mergeCell ref="Q96:Q98"/>
    <mergeCell ref="N99:N101"/>
    <mergeCell ref="O99:O101"/>
    <mergeCell ref="P99:P101"/>
    <mergeCell ref="Q99:Q101"/>
    <mergeCell ref="N96:N98"/>
    <mergeCell ref="O96:O98"/>
    <mergeCell ref="P90:P92"/>
    <mergeCell ref="Q90:Q92"/>
    <mergeCell ref="N93:N95"/>
    <mergeCell ref="O93:O95"/>
    <mergeCell ref="P93:P95"/>
    <mergeCell ref="Q93:Q95"/>
    <mergeCell ref="N90:N92"/>
    <mergeCell ref="O90:O92"/>
    <mergeCell ref="N87:N89"/>
    <mergeCell ref="O87:O89"/>
    <mergeCell ref="P87:P89"/>
    <mergeCell ref="Q87:Q89"/>
    <mergeCell ref="N84:N86"/>
    <mergeCell ref="O84:O86"/>
    <mergeCell ref="P78:P80"/>
    <mergeCell ref="Q78:Q80"/>
    <mergeCell ref="N81:N83"/>
    <mergeCell ref="O81:O83"/>
    <mergeCell ref="P81:P83"/>
    <mergeCell ref="Q81:Q83"/>
    <mergeCell ref="N78:N80"/>
    <mergeCell ref="O78:O80"/>
    <mergeCell ref="P72:P74"/>
    <mergeCell ref="Q72:Q74"/>
    <mergeCell ref="N75:N77"/>
    <mergeCell ref="O75:O77"/>
    <mergeCell ref="P75:P77"/>
    <mergeCell ref="Q75:Q77"/>
    <mergeCell ref="N72:N74"/>
    <mergeCell ref="O72:O74"/>
    <mergeCell ref="N69:N71"/>
    <mergeCell ref="O69:O71"/>
    <mergeCell ref="P69:P71"/>
    <mergeCell ref="Q69:Q71"/>
    <mergeCell ref="N66:N68"/>
    <mergeCell ref="O66:O68"/>
    <mergeCell ref="P60:P62"/>
    <mergeCell ref="Q60:Q62"/>
    <mergeCell ref="N63:N65"/>
    <mergeCell ref="O63:O65"/>
    <mergeCell ref="P63:P65"/>
    <mergeCell ref="Q63:Q65"/>
    <mergeCell ref="N60:N62"/>
    <mergeCell ref="O60:O62"/>
    <mergeCell ref="P54:P56"/>
    <mergeCell ref="Q54:Q56"/>
    <mergeCell ref="N57:N59"/>
    <mergeCell ref="O57:O59"/>
    <mergeCell ref="P57:P59"/>
    <mergeCell ref="Q57:Q59"/>
    <mergeCell ref="N54:N56"/>
    <mergeCell ref="O54:O56"/>
    <mergeCell ref="P48:P50"/>
    <mergeCell ref="Q48:Q50"/>
    <mergeCell ref="N51:N53"/>
    <mergeCell ref="O51:O53"/>
    <mergeCell ref="P51:P53"/>
    <mergeCell ref="Q51:Q53"/>
    <mergeCell ref="N48:N50"/>
    <mergeCell ref="O48:O50"/>
    <mergeCell ref="P42:P44"/>
    <mergeCell ref="Q42:Q44"/>
    <mergeCell ref="N45:N47"/>
    <mergeCell ref="O45:O47"/>
    <mergeCell ref="P45:P47"/>
    <mergeCell ref="Q45:Q47"/>
    <mergeCell ref="N42:N44"/>
    <mergeCell ref="O42:O44"/>
    <mergeCell ref="P36:P38"/>
    <mergeCell ref="Q36:Q38"/>
    <mergeCell ref="N39:N41"/>
    <mergeCell ref="O39:O41"/>
    <mergeCell ref="P39:P41"/>
    <mergeCell ref="Q39:Q41"/>
    <mergeCell ref="N36:N38"/>
    <mergeCell ref="O36:O38"/>
    <mergeCell ref="P30:P32"/>
    <mergeCell ref="Q30:Q32"/>
    <mergeCell ref="N33:N35"/>
    <mergeCell ref="O33:O35"/>
    <mergeCell ref="P33:P35"/>
    <mergeCell ref="Q33:Q35"/>
    <mergeCell ref="N30:N32"/>
    <mergeCell ref="O30:O32"/>
    <mergeCell ref="P24:P26"/>
    <mergeCell ref="Q24:Q26"/>
    <mergeCell ref="N27:N29"/>
    <mergeCell ref="O27:O29"/>
    <mergeCell ref="P27:P29"/>
    <mergeCell ref="Q27:Q29"/>
    <mergeCell ref="N24:N26"/>
    <mergeCell ref="O24:O26"/>
    <mergeCell ref="P18:P20"/>
    <mergeCell ref="Q18:Q20"/>
    <mergeCell ref="N21:N23"/>
    <mergeCell ref="O21:O23"/>
    <mergeCell ref="P21:P23"/>
    <mergeCell ref="Q21:Q23"/>
    <mergeCell ref="N18:N20"/>
    <mergeCell ref="O18:O20"/>
    <mergeCell ref="Q12:Q14"/>
    <mergeCell ref="N15:N17"/>
    <mergeCell ref="O15:O17"/>
    <mergeCell ref="P15:P17"/>
    <mergeCell ref="Q15:Q17"/>
    <mergeCell ref="N12:N14"/>
    <mergeCell ref="O12:O14"/>
    <mergeCell ref="Q3:Q5"/>
    <mergeCell ref="AL1:AM1"/>
    <mergeCell ref="N3:N5"/>
    <mergeCell ref="O3:O5"/>
    <mergeCell ref="Q6:Q8"/>
    <mergeCell ref="Q9:Q11"/>
    <mergeCell ref="P9:P11"/>
    <mergeCell ref="P6:P8"/>
    <mergeCell ref="AU3:AU5"/>
    <mergeCell ref="AU6:AU8"/>
    <mergeCell ref="AF1:AG1"/>
    <mergeCell ref="AI1:AJ1"/>
    <mergeCell ref="AU15:AU17"/>
    <mergeCell ref="AU18:AU20"/>
    <mergeCell ref="AU21:AU23"/>
    <mergeCell ref="AU24:AU26"/>
    <mergeCell ref="AU12:AU14"/>
    <mergeCell ref="AU9:AU11"/>
    <mergeCell ref="AU39:AU41"/>
    <mergeCell ref="AU42:AU44"/>
    <mergeCell ref="AU45:AU47"/>
    <mergeCell ref="AU48:AU50"/>
    <mergeCell ref="AU27:AU29"/>
    <mergeCell ref="AU30:AU32"/>
    <mergeCell ref="AU33:AU35"/>
    <mergeCell ref="AU36:AU38"/>
    <mergeCell ref="AU63:AU65"/>
    <mergeCell ref="AU66:AU68"/>
    <mergeCell ref="AU69:AU71"/>
    <mergeCell ref="AU72:AU74"/>
    <mergeCell ref="AU51:AU53"/>
    <mergeCell ref="AU54:AU56"/>
    <mergeCell ref="AU57:AU59"/>
    <mergeCell ref="AU60:AU62"/>
    <mergeCell ref="AU87:AU89"/>
    <mergeCell ref="AU90:AU92"/>
    <mergeCell ref="AU93:AU95"/>
    <mergeCell ref="AU96:AU98"/>
    <mergeCell ref="AU75:AU77"/>
    <mergeCell ref="AU78:AU80"/>
    <mergeCell ref="AU81:AU83"/>
    <mergeCell ref="AU84:AU86"/>
    <mergeCell ref="AU111:AU113"/>
    <mergeCell ref="AU114:AU116"/>
    <mergeCell ref="AU117:AU119"/>
    <mergeCell ref="AU138:AU140"/>
    <mergeCell ref="AU99:AU101"/>
    <mergeCell ref="AU102:AU104"/>
    <mergeCell ref="AU105:AU107"/>
    <mergeCell ref="AU108:AU110"/>
    <mergeCell ref="AU120:AU122"/>
    <mergeCell ref="AU123:AU125"/>
    <mergeCell ref="AU126:AU128"/>
    <mergeCell ref="AU129:AU131"/>
    <mergeCell ref="AU132:AU134"/>
    <mergeCell ref="AU135:AU137"/>
    <mergeCell ref="AX3:AX5"/>
    <mergeCell ref="AX6:AX8"/>
    <mergeCell ref="AX9:AX11"/>
    <mergeCell ref="AX12:AX14"/>
    <mergeCell ref="AX27:AX29"/>
    <mergeCell ref="AX30:AX32"/>
    <mergeCell ref="AU156:AU158"/>
    <mergeCell ref="AU144:AU146"/>
    <mergeCell ref="AU147:AU149"/>
    <mergeCell ref="AU150:AU152"/>
    <mergeCell ref="AU153:AU155"/>
    <mergeCell ref="AU141:AU143"/>
    <mergeCell ref="AX33:AX35"/>
    <mergeCell ref="AX36:AX38"/>
    <mergeCell ref="AX15:AX17"/>
    <mergeCell ref="AX18:AX20"/>
    <mergeCell ref="AX21:AX23"/>
    <mergeCell ref="AX24:AX26"/>
    <mergeCell ref="AX51:AX53"/>
    <mergeCell ref="AX54:AX56"/>
    <mergeCell ref="AX57:AX59"/>
    <mergeCell ref="AX60:AX62"/>
    <mergeCell ref="AX39:AX41"/>
    <mergeCell ref="AX42:AX44"/>
    <mergeCell ref="AX45:AX47"/>
    <mergeCell ref="AX48:AX50"/>
    <mergeCell ref="AX75:AX77"/>
    <mergeCell ref="AX78:AX80"/>
    <mergeCell ref="AX81:AX83"/>
    <mergeCell ref="AX84:AX86"/>
    <mergeCell ref="AX63:AX65"/>
    <mergeCell ref="AX66:AX68"/>
    <mergeCell ref="AX69:AX71"/>
    <mergeCell ref="AX72:AX74"/>
    <mergeCell ref="AX99:AX101"/>
    <mergeCell ref="AX102:AX104"/>
    <mergeCell ref="AX105:AX107"/>
    <mergeCell ref="AX108:AX110"/>
    <mergeCell ref="AX87:AX89"/>
    <mergeCell ref="AX90:AX92"/>
    <mergeCell ref="AX93:AX95"/>
    <mergeCell ref="AX96:AX98"/>
    <mergeCell ref="AX123:AX125"/>
    <mergeCell ref="AX126:AX128"/>
    <mergeCell ref="AX129:AX131"/>
    <mergeCell ref="AX132:AX134"/>
    <mergeCell ref="AX111:AX113"/>
    <mergeCell ref="AX114:AX116"/>
    <mergeCell ref="AX117:AX119"/>
    <mergeCell ref="AX120:AX122"/>
    <mergeCell ref="AX147:AX149"/>
    <mergeCell ref="AX150:AX152"/>
    <mergeCell ref="AX153:AX155"/>
    <mergeCell ref="AX156:AX158"/>
    <mergeCell ref="AX135:AX137"/>
    <mergeCell ref="AX138:AX140"/>
    <mergeCell ref="AX141:AX143"/>
    <mergeCell ref="AX144:AX146"/>
    <mergeCell ref="BC15:BC17"/>
    <mergeCell ref="BC18:BC20"/>
    <mergeCell ref="BC21:BC23"/>
    <mergeCell ref="BC24:BC26"/>
    <mergeCell ref="BC3:BC5"/>
    <mergeCell ref="BC6:BC8"/>
    <mergeCell ref="BC9:BC11"/>
    <mergeCell ref="BC12:BC14"/>
    <mergeCell ref="BC39:BC41"/>
    <mergeCell ref="BC42:BC44"/>
    <mergeCell ref="BC45:BC47"/>
    <mergeCell ref="BC48:BC50"/>
    <mergeCell ref="BC27:BC29"/>
    <mergeCell ref="BC30:BC32"/>
    <mergeCell ref="BC33:BC35"/>
    <mergeCell ref="BC36:BC38"/>
    <mergeCell ref="BC63:BC65"/>
    <mergeCell ref="BC66:BC68"/>
    <mergeCell ref="BC69:BC71"/>
    <mergeCell ref="BC72:BC74"/>
    <mergeCell ref="BC51:BC53"/>
    <mergeCell ref="BC54:BC56"/>
    <mergeCell ref="BC57:BC59"/>
    <mergeCell ref="BC60:BC62"/>
    <mergeCell ref="BC87:BC89"/>
    <mergeCell ref="BC90:BC92"/>
    <mergeCell ref="BC93:BC95"/>
    <mergeCell ref="BC96:BC98"/>
    <mergeCell ref="BC75:BC77"/>
    <mergeCell ref="BC78:BC80"/>
    <mergeCell ref="BC81:BC83"/>
    <mergeCell ref="BC84:BC86"/>
    <mergeCell ref="BC111:BC113"/>
    <mergeCell ref="BC114:BC116"/>
    <mergeCell ref="BC117:BC119"/>
    <mergeCell ref="BC120:BC122"/>
    <mergeCell ref="BC99:BC101"/>
    <mergeCell ref="BC102:BC104"/>
    <mergeCell ref="BC105:BC107"/>
    <mergeCell ref="BC108:BC110"/>
    <mergeCell ref="BC153:BC155"/>
    <mergeCell ref="BC156:BC158"/>
    <mergeCell ref="BC135:BC137"/>
    <mergeCell ref="BC138:BC140"/>
    <mergeCell ref="BC141:BC143"/>
    <mergeCell ref="BC144:BC146"/>
    <mergeCell ref="BC147:BC149"/>
    <mergeCell ref="BC150:BC152"/>
    <mergeCell ref="BC123:BC125"/>
    <mergeCell ref="BC126:BC128"/>
    <mergeCell ref="BC129:BC131"/>
    <mergeCell ref="BC132:BC134"/>
    <mergeCell ref="AZ27:AZ29"/>
    <mergeCell ref="AZ30:AZ32"/>
    <mergeCell ref="AZ33:AZ35"/>
    <mergeCell ref="AZ36:AZ38"/>
    <mergeCell ref="AZ57:AZ59"/>
    <mergeCell ref="AZ60:AZ62"/>
    <mergeCell ref="AZ111:AZ113"/>
    <mergeCell ref="AZ114:AZ116"/>
    <mergeCell ref="AZ87:AZ89"/>
    <mergeCell ref="AZ90:AZ92"/>
    <mergeCell ref="AZ93:AZ95"/>
    <mergeCell ref="AZ96:AZ98"/>
    <mergeCell ref="AZ132:AZ134"/>
    <mergeCell ref="AZ156:AZ158"/>
    <mergeCell ref="AZ135:AZ137"/>
    <mergeCell ref="AZ138:AZ140"/>
    <mergeCell ref="AZ141:AZ143"/>
    <mergeCell ref="AZ144:AZ146"/>
    <mergeCell ref="AZ147:AZ149"/>
    <mergeCell ref="AZ150:AZ152"/>
    <mergeCell ref="AZ153:AZ155"/>
    <mergeCell ref="AZ15:AZ17"/>
    <mergeCell ref="AZ18:AZ20"/>
    <mergeCell ref="AZ21:AZ23"/>
    <mergeCell ref="AZ24:AZ26"/>
    <mergeCell ref="AZ51:AZ53"/>
    <mergeCell ref="AZ54:AZ56"/>
    <mergeCell ref="AZ39:AZ41"/>
    <mergeCell ref="AZ42:AZ44"/>
    <mergeCell ref="AZ45:AZ47"/>
    <mergeCell ref="AZ48:AZ50"/>
    <mergeCell ref="AZ75:AZ77"/>
    <mergeCell ref="AZ78:AZ80"/>
    <mergeCell ref="AZ81:AZ83"/>
    <mergeCell ref="AZ84:AZ86"/>
    <mergeCell ref="AZ63:AZ65"/>
    <mergeCell ref="AZ66:AZ68"/>
    <mergeCell ref="AZ69:AZ71"/>
    <mergeCell ref="AZ72:AZ74"/>
    <mergeCell ref="F1:G1"/>
    <mergeCell ref="AZ123:AZ125"/>
    <mergeCell ref="AZ126:AZ128"/>
    <mergeCell ref="AZ129:AZ131"/>
    <mergeCell ref="AZ117:AZ119"/>
    <mergeCell ref="AZ120:AZ122"/>
    <mergeCell ref="AZ99:AZ101"/>
    <mergeCell ref="AZ102:AZ104"/>
    <mergeCell ref="AZ105:AZ107"/>
    <mergeCell ref="AZ108:AZ110"/>
    <mergeCell ref="CG3:CG5"/>
    <mergeCell ref="CG6:CG8"/>
    <mergeCell ref="CG9:CG11"/>
    <mergeCell ref="CG12:CG14"/>
    <mergeCell ref="CG15:CG17"/>
    <mergeCell ref="J1:L1"/>
    <mergeCell ref="AZ3:AZ5"/>
    <mergeCell ref="AZ6:AZ8"/>
    <mergeCell ref="AZ9:AZ11"/>
    <mergeCell ref="AZ12:AZ14"/>
    <mergeCell ref="CG18:CG20"/>
    <mergeCell ref="CG21:CG23"/>
    <mergeCell ref="CG24:CG26"/>
    <mergeCell ref="CG27:CG29"/>
    <mergeCell ref="CG30:CG32"/>
    <mergeCell ref="CG33:CG35"/>
    <mergeCell ref="CG36:CG38"/>
    <mergeCell ref="CG39:CG41"/>
    <mergeCell ref="CG42:CG44"/>
    <mergeCell ref="CG45:CG47"/>
    <mergeCell ref="CG48:CG50"/>
    <mergeCell ref="CG51:CG53"/>
    <mergeCell ref="CG54:CG56"/>
    <mergeCell ref="CG57:CG59"/>
    <mergeCell ref="CG60:CG62"/>
    <mergeCell ref="CG63:CG65"/>
    <mergeCell ref="CG66:CG68"/>
    <mergeCell ref="CG69:CG71"/>
    <mergeCell ref="CG72:CG74"/>
    <mergeCell ref="CG75:CG77"/>
    <mergeCell ref="CG78:CG80"/>
    <mergeCell ref="CG81:CG83"/>
    <mergeCell ref="CG84:CG86"/>
    <mergeCell ref="CG87:CG89"/>
    <mergeCell ref="CG90:CG92"/>
    <mergeCell ref="CG93:CG95"/>
    <mergeCell ref="CG96:CG98"/>
    <mergeCell ref="CG99:CG101"/>
    <mergeCell ref="CG102:CG104"/>
    <mergeCell ref="CG105:CG107"/>
    <mergeCell ref="CG141:CG143"/>
    <mergeCell ref="CG108:CG110"/>
    <mergeCell ref="CG111:CG113"/>
    <mergeCell ref="CG114:CG116"/>
    <mergeCell ref="CG117:CG119"/>
    <mergeCell ref="CG120:CG122"/>
    <mergeCell ref="CG123:CG125"/>
    <mergeCell ref="CG144:CG146"/>
    <mergeCell ref="CG147:CG149"/>
    <mergeCell ref="CG150:CG152"/>
    <mergeCell ref="CG153:CG155"/>
    <mergeCell ref="CG156:CG158"/>
    <mergeCell ref="CG126:CG128"/>
    <mergeCell ref="CG129:CG131"/>
    <mergeCell ref="CG132:CG134"/>
    <mergeCell ref="CG135:CG137"/>
    <mergeCell ref="CG138:CG140"/>
  </mergeCells>
  <phoneticPr fontId="2" type="noConversion"/>
  <conditionalFormatting sqref="J154 J10 J16 J22 J28 J34 J40 J46 J52 J58 J64 J70 J76 J82 J88 J94 J100 J106 J112 J118 J124 J130 J136 J142 J148 J4 C18:D19 E30:E31">
    <cfRule type="expression" dxfId="214" priority="609" stopIfTrue="1">
      <formula>$A$2+3&gt;ROW()</formula>
    </cfRule>
  </conditionalFormatting>
  <conditionalFormatting sqref="B3:B158">
    <cfRule type="cellIs" dxfId="213" priority="610" stopIfTrue="1" operator="lessThanOrEqual">
      <formula>$A$3</formula>
    </cfRule>
    <cfRule type="cellIs" dxfId="212" priority="611" stopIfTrue="1" operator="greaterThan">
      <formula>$A$3</formula>
    </cfRule>
  </conditionalFormatting>
  <conditionalFormatting sqref="C3:E3 C7:E7 C13:E13 C55:E55 C61:E61 C67:E67 C73:E73 C79:E79 C85:E85 C91:E91 C97:E97 C103:E103 C109:E109 C115:E115 C121:E121 C127:E127 C133:E133 C139:E139 C145:E145 C151:E151 C157:E157 C129:E129 C135:E135 C141:E141 C147:E147 C153:E153 K163 K165 K169 K171 K175 K177 K181 K183 K187 K189 K193 K161 K167 K173 K179 K185 K191 G3:L3 G121:M121 G127:M127 G133:M133 G139:M139 G5:I5 G11:I11 G17:I17 G23:I23 G29:I29 G35:I35 G41:I41 G47:I47 G53:I53 G59:I59 G65:I65 G71:I71 G77:I77 G83:I83 G89:I89 G95:I95 G101:I101 G107:I107 G113:I113 G119:I119 G125:I125 G131:I131 G137:I137 G143:I143 G149:I149 G155:I155 G7:M7 G9:L9 G13:M13 G15:L15 G19:M19 G21:L21 G25:M25 G27:L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I4:I158 C9:E9 C15:E15 C21:E21 C25:E25 C31:D31 C37:E37 C27:E27 C33:E33 C39:E39 C43:E43 C49:E49 E54:E55 C45:E45 C51:E51 C57:E57 E60:E61 E66:E67 E72:E73 C63:E63 C69:E69 C75:E75 E78:E79 E84:E85 E90:E91 C81:E81 C87:E87 C93:E93 E96:E97 E102:E103 E108:E109 C99:E99 C105:E105 C111:E111 E114:E115 E120:E121 E126:E127 C117:E117 C123:E123 E129:E130 E132:E133 E135:E136 E138:E139 E162:E163 E159:E160 E156:E157 E153:E154 E150:E151 E147:E148 E144:E145 E141:E142 K4:K159">
    <cfRule type="expression" dxfId="211" priority="612" stopIfTrue="1">
      <formula>$A$2+3&gt;ROW()</formula>
    </cfRule>
  </conditionalFormatting>
  <conditionalFormatting sqref="L18 L24 L30 L36 L42 L48 L54 L60 L66 L4 L72 L78 L84 L90 L96 L102 L108 L114 L120 L126 L132 L138 L144 L150 L156 L6 C4:E4 C6:E6 L10 L16 L22 L28 L34 L40 L46 L52 L58 L64 L70 L76 L82 L88 L94 L100 L106 L112 L118 L124 L130 L136 L142 L148 L154 L12 C12:E12 C54:E54 C60:E60 C66:E66 C72:E72 C78:E78 C84:E84 C90:E90 C96:E96 C102:E102 C108:E108 C114:E114 C120:E120 C126:E126 C132:E132 C138:E138 C144:E144 C150:E150 C156:E156 C130:E130 C136:E136 C142:E142 C148:E148 C154:E154 G4:I4 G6:J6 G10:I10 G12:J12 G16:I16 G18:J18 G22:I22 G24:J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G8:I8 G14:I14 G20:I20 G26:I26 G32:I32 G38:I38 G44:I44 G50:I50 G56:I56 G62:I62 G68:I68 G74:I74 G80:I80 G86:I86 G92:I92 G98:I98 G104:I104 G110:I110 G116:I116 G122:I122 G128:I128 G134:I134 G140:I140 G146:I146 G152:I152 G158:I158 G156:J156 C10:E10 C16:E16 C22:E22 C24:E24 C30:D30 C36:E36 C28:E28 C34:E34 C40:E40 C42:E42 C48:E48 E54:E55 C46:E46 C52:E52 C58:E58 E60:E61 E66:E67 E72:E73 C64:E64 C70:E70 C76:E76 E78:E79 E84:E85 E90:E91 C82:E82 C88:E88 C94:E94 E96:E97 E102:E103 E108:E109 C100:E100 C106:E106 C112:E112 E114:E115 E120:E121 E126:E127 C118:E118 C124:E124 E129:E130 E132:E133 E135:E136 E138:E139 E162:E163 E159:E160 E156:E157 E153:E154 E150:E151 E147:E148 E144:E145 E141:E142">
    <cfRule type="expression" dxfId="210" priority="613" stopIfTrue="1">
      <formula>$A$2+3&gt;ROW()</formula>
    </cfRule>
  </conditionalFormatting>
  <conditionalFormatting sqref="C5:E5 K161 K167 K173 K179 K185 K191 E56 E62 E68 E74 E80 E86 E92 E98 E104 E110 E116 E122 E128 K13 K15 K19 K21 K25 K27 K31 K33 K37 K39 K43 K45 K49 K51 K55 K57 K61 K63 K67 K69 K73 K75 K79 K81 K85 K87 K91 K93 K97 K99 K103 K105 K109 K111 K115 K117 K121:K123 K127:K129 K133:K135 K139 K141 K145 K147 K151 K153 K157 K159 G5:L5 G11:L11 G17:L17 G23:L23 G29:L29 G35:L35 G41:L41 G47:L47 G53:L53 G59:L59 G65:L65 G71:L71 G77:L77 G83:L83 G89:L89 G95:L95 G101:L101 G107:L107 G113:L113 G119:L119 G125:L125 G131:L131 G137:L137 G143:L143 G149:L149 G155:L155 C11:E11 C17:E17 C23:E23 C29:E29 C35:E35 C41:E41 C47:E47 C53:E53 C59:E59 C65:E65 C71:E71 C77:E77 C83:E83 C89:E89 C95:E95 C101:E101 C107:E107 C113:E113 C119:E119 C125:E125 C131:E131 E134 C137:E137 E140 E164 E161 E158 C155:E155 E152 C149:E149 E146 C143:E143 C20:D20 E32">
    <cfRule type="expression" dxfId="209" priority="614" stopIfTrue="1">
      <formula>$A$2+3&gt;ROW()</formula>
    </cfRule>
  </conditionalFormatting>
  <conditionalFormatting sqref="K4 K160 K162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
    <cfRule type="expression" dxfId="208" priority="615" stopIfTrue="1">
      <formula>$A$2+3&gt;ROW()</formula>
    </cfRule>
  </conditionalFormatting>
  <conditionalFormatting sqref="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cfRule type="expression" dxfId="207" priority="616" stopIfTrue="1">
      <formula>$A$2+3&gt;ROW()</formula>
    </cfRule>
  </conditionalFormatting>
  <conditionalFormatting sqref="R20 R26 R32 R38 R44 R50 R56 R62 R68 R74 R80 R86 R92 R98 R104 R110 R116 R122 R128 R134 R140 R146 R152 R158 R8 R14 M158 M8 K14 K20 K26 K32 K38 K44 K50 M14 M20 M26 M32 M38 M44 M50 M56 M62 M68 M74 M80 M86 M92 M98 M104 M110 M116 M122 M128 M134 M140 M146 M152 K8 K62 K68 K74 K80 K86 K92 K98 K56 K110 K116 K122 K128 K134 K140 K146 K104 K158 K164 K170 K176 K182 K188 K194 K152 K119 K125 K131 K137">
    <cfRule type="expression" dxfId="206" priority="617" stopIfTrue="1">
      <formula>$A$2+3&gt;ROW()</formula>
    </cfRule>
  </conditionalFormatting>
  <conditionalFormatting sqref="L8 C8:E8 L14 L20 L26 L32 L38 L44 L50 L56 L62 L68 L74 L80 L86 L92 L98 L104 L110 L116 L122 L128 L134 L140 L146 L152 L158 C14:E14 G158:J158 G8:J8 G14:J14 G20:J20 G26:J26 G32:J32 G38:J38 G44:J44 G50:J50 G56:J56 G62:J62 G68:J68 G74:J74 G80:J80 G86:J86 G92:J92 G98:J98 G104:J104 G110:J110 G116:J116 G122:J122 G128:J128 G134:J134 G140:J140 G146:J146 G152:J152 G156:I156 C26:E26 C32:D32 C38:E38 C44:E44 C50:E50 C56:E56 C62:E62 C68:E68 C74:E74 C80:E80 C86:E86 C92:E92 C98:E98 C104:E104 C110:E110 C116:E116 C122:E122 C128:E128 C134:E134 C140:E140 C158:E158 C152:E152 C146:E146">
    <cfRule type="expression" dxfId="205" priority="618" stopIfTrue="1">
      <formula>$A$2+3&gt;ROW()</formula>
    </cfRule>
  </conditionalFormatting>
  <conditionalFormatting sqref="M3 M9 M15 M21 M27 M33 M39 M45 M51 M57 M63 M69 M75 M81 M87 M93 M99 M105 M111 M117 M123 M129 M135 M141 M147 M153 R3:R158">
    <cfRule type="expression" dxfId="204" priority="619" stopIfTrue="1">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cfRule type="expression" dxfId="203" priority="620" stopIfTrue="1">
      <formula>$A$2+3&gt;ROW()</formula>
    </cfRule>
  </conditionalFormatting>
  <conditionalFormatting sqref="CG3:CG5 CG9:CG11 CG15:CG17 CG21:CG23 CG27:CG29 CG33:CG35 CG39:CG41 CG45:CG47 CG51:CG53 CG57:CG59 CG63:CG65 CG69:CG71 CG75:CG77 CG81:CG83 CG87:CG89 CG93:CG95 CG99:CG101 CG105:CG107 CG111:CG113 CG117:CG119 CG123:CG125 CG129:CG131 CG135:CG137 CG141:CG143 CG147:CG149 CG153:CG155 O3:P5 O81:P83 O87:P89 O93:P95 O99:P101 O105:P107 O111:P113 O117:P119 O123:P125 O129:P131 O135:P137 O141:P143 O147:P149 O153:P155 O75:P77 O9:P11 O15:P17 O21:P23 O27:P29 O33:P35 O39:P41 O45:P47 O51:P53 O57:P59 O63:P65 O69:P71 P75:P158">
    <cfRule type="expression" dxfId="202" priority="621" stopIfTrue="1">
      <formula>$A$2+3&gt;ROW()</formula>
    </cfRule>
  </conditionalFormatting>
  <conditionalFormatting sqref="CG6:CG8 CG12:CG14 CG18:CG20 CG24:CG26 CG30:CG32 CG36:CG38 CG42:CG44 CG48:CG50 CG54:CG56 CG60:CG62 CG66:CG68 CG72:CG74 CG78:CG80 CG84:CG86 CG90:CG92 CG96:CG98 CG102:CG104 CG108:CG110 CG114:CG116 CG120:CG122 CG126:CG128 CG132:CG134 CG138:CG140 CG144:CG146 CG150:CG152 CG156:CG158 O6:O8 O12:O14 O18:O20 O24:O26 O30:O32 O36:O38 O42:O44 O48:O50 O54:O56 O60:O62 O66:O68 O72:O74 O78:O80 O84:O86 O90:O92 O96:O98 O102:O104 O108:O110 O114:O116 O120:O122 O126:O128 O132:O134 O138:O140 O144:O146 O150:O152 O156:O158">
    <cfRule type="expression" dxfId="201" priority="622" stopIfTrue="1">
      <formula>$A$2+3&gt;ROW()</formula>
    </cfRule>
  </conditionalFormatting>
  <conditionalFormatting sqref="S9 S15 S21 S27 S33 S39 S45 S51 S57 S63 S69 S75 S81 S87 S93 S99 S105 S111 S117 S123 S129 S135 S141 Q3:Q5 S5 S7 S3 S147 S153 S11 S17 S23 S29 S35 S41 S47 S53 S59 S65 S71 S77 S83 S89 S95 S101 S107 S113 S119 S125 S131 S137 S143 S149 S155 S13 S19 S25 S31 S37 S43 S49 S55 S61 S67 S73 S79 S85 S91 S97 S103 S109 S115 S121 S127 S133 S139 S145 S151 S157 Q9:Q11 Q15:Q17 Q21:Q23 Q27:Q29 Q33:Q35 Q39:Q41 Q45:Q47 Q51:Q53 Q57:Q59 Q63:Q65 Q69:Q71 Q75:Q77 Q81:Q83 Q87:Q89 Q93:Q95 Q99:Q101 Q105:Q107 Q111:Q113 Q117:Q119 Q123:Q125 Q129:Q131 Q135:Q137 Q141:Q143 Q147:Q149 Q153:Q155">
    <cfRule type="expression" dxfId="200" priority="623" stopIfTrue="1">
      <formula>$A$2+3&gt;ROW()</formula>
    </cfRule>
  </conditionalFormatting>
  <conditionalFormatting sqref="S8 S14 S20 S26 S32 S38 S44 S50 S56 S62 S68 S74 S80 S86 S92 S98 S104 S110 S116 S122 S128 S134 S140 S146 S152 S158">
    <cfRule type="expression" dxfId="199" priority="624" stopIfTrue="1">
      <formula>$A$2+3&gt;ROW()</formula>
    </cfRule>
  </conditionalFormatting>
  <conditionalFormatting sqref="S4 S6 S10 S16 S22 S28 S34 S40 S46 S52 S58 S64 S70 S76 S82 S88 S94 S100 S106 S112 S118 S124 S130 S136 S142 S148 S154 S12 S18 S24 S30 S36 S42 S48 S54 S60 S66 S72 S78 S84 S90 S96 S102 S108 S114 S120 S126 S132 S138 S144 S150 S156 Q6:Q8 Q12:Q14 Q18:Q20 Q24:Q26 Q30:Q32 Q36:Q38 Q42:Q44 Q48:Q50 Q54:Q56 Q60:Q62 Q66:Q68 Q72:Q74 Q78:Q80 Q84:Q86 Q90:Q92 Q96:Q98 Q102:Q104 Q108:Q110 Q114:Q116 Q120:Q122 Q126:Q128 Q132:Q134 Q138:Q140 Q144:Q146 Q150:Q152 Q156:Q158">
    <cfRule type="expression" dxfId="198" priority="625" stopIfTrue="1">
      <formula>$A$2+3&gt;ROW()</formula>
    </cfRule>
  </conditionalFormatting>
  <conditionalFormatting sqref="F3 F7 F9 F15 F21 F27 F33 F39 F45 F51 F57 F63 F69 F75 F81 F87 F93 F99 F105 F111 F117 F123 F129 F135 F141 F147 F153 F13 F19 F25 F31 F37 F43 F49 F55 F61 F67 F73 F79 F85 F91 F97 F103 F109 F115 F121 F127 F133 F139 F145 F151 F157">
    <cfRule type="cellIs" dxfId="197" priority="626" stopIfTrue="1" operator="notBetween">
      <formula>0</formula>
      <formula>25</formula>
    </cfRule>
    <cfRule type="expression" dxfId="196" priority="627" stopIfTrue="1">
      <formula>$A$2+3&gt;ROW()</formula>
    </cfRule>
  </conditionalFormatting>
  <conditionalFormatting sqref="F4 F10 F16 F22 F28 F34 F40 F46 F52 F58 F64 F70 F76 F82 F88 F94 F100 F106 F112 F118 F124 F130 F136 F142 F148 F154">
    <cfRule type="cellIs" dxfId="195" priority="628" stopIfTrue="1" operator="notBetween">
      <formula>0</formula>
      <formula>25</formula>
    </cfRule>
    <cfRule type="expression" dxfId="194" priority="629" stopIfTrue="1">
      <formula>$A$2+3&gt;ROW()</formula>
    </cfRule>
  </conditionalFormatting>
  <conditionalFormatting sqref="F5 F11 F17 F23 F29 F35 F41 F47 F53 F59 F65 F71 F77 F83 F89 F95 F101 F107 F113 F119 F125 F131 F137 F143 F149 F155">
    <cfRule type="cellIs" dxfId="193" priority="630" stopIfTrue="1" operator="notBetween">
      <formula>0</formula>
      <formula>25</formula>
    </cfRule>
    <cfRule type="expression" dxfId="192" priority="631" stopIfTrue="1">
      <formula>$A$2+3&gt;ROW()</formula>
    </cfRule>
  </conditionalFormatting>
  <conditionalFormatting sqref="F6 F12 F18 F24 F30 F36 F42 F48 F54 F60 F66 F72 F78 F84 F90 F96 F102 F108 F114 F120 F126 F132 F138 F144 F150 F156">
    <cfRule type="cellIs" dxfId="191" priority="632" stopIfTrue="1" operator="notBetween">
      <formula>0</formula>
      <formula>25</formula>
    </cfRule>
    <cfRule type="expression" dxfId="190" priority="633" stopIfTrue="1">
      <formula>$A$2+3&gt;ROW()</formula>
    </cfRule>
  </conditionalFormatting>
  <conditionalFormatting sqref="F8 F14 F20 F26 F32 F38 F44 F50 F56 F62 F68 F74 F80 F86 F92 F98 F104 F110 F116 F122 F128 F134 F140 F146 F152 F158">
    <cfRule type="cellIs" dxfId="189" priority="634" stopIfTrue="1" operator="notBetween">
      <formula>0</formula>
      <formula>25</formula>
    </cfRule>
    <cfRule type="expression" dxfId="188" priority="635" stopIfTrue="1">
      <formula>$A$2+3&gt;ROW()</formula>
    </cfRule>
  </conditionalFormatting>
  <conditionalFormatting sqref="N3:N5 N9:N11 N15:N17 N21:N23 N27:N29 N33:N35 N39:N41 N45:N47 N51:N53 N57:N59 N63:N65 N69:N71 N75:N77 N81:N83 N87:N89 N93:N95 N99:N101 N105:N107 N111:N113 N117:N119 N123:N125 N129:N131 N135:N137 N141:N143 N147:N149 N153:N155 H5 H11 H17 H23 H29 H35 H41 H47 H53 H59 H65 H71 H77 H83 H89 H95 H101 H107 H113 H119 H125 H131 H137 H143 H149 H155">
    <cfRule type="cellIs" dxfId="187" priority="645" stopIfTrue="1" operator="notBetween">
      <formula>0</formula>
      <formula>20</formula>
    </cfRule>
    <cfRule type="expression" dxfId="186" priority="646" stopIfTrue="1">
      <formula>$A$2+3&gt;ROW()</formula>
    </cfRule>
  </conditionalFormatting>
  <conditionalFormatting sqref="N6:N8 N12:N14 N18:N20 N24:N26 N30:N32 N36:N38 N42:N44 N48:N50 N54:N56 N60:N62 N66:N68 N72:N74 N78:N80 N84:N86 N90:N92 N96:N98 N102:N104 N108:N110 N114:N116 N120:N122 N126:N128 N132:N134 N138:N140 N144:N146 N150:N152 N156:N158">
    <cfRule type="cellIs" dxfId="185" priority="647" stopIfTrue="1" operator="notBetween">
      <formula>0</formula>
      <formula>20</formula>
    </cfRule>
    <cfRule type="expression" dxfId="184" priority="648" stopIfTrue="1">
      <formula>$A$2+3&gt;ROW()</formula>
    </cfRule>
  </conditionalFormatting>
  <conditionalFormatting sqref="P6:P8 P24:P26 P12:P14 P18:P20 P30:P32 P36:P38 P42:P44 P60:P62 P48:P50 P54:P56 P66:P68 P72:P74 P78:P158">
    <cfRule type="expression" dxfId="183" priority="654" stopIfTrue="1">
      <formula>$A$2+3&gt;ROW()</formula>
    </cfRule>
  </conditionalFormatting>
  <conditionalFormatting sqref="H3 H7 H9 H15 H21 H27 H33 H39 H45 H51 H57 H63 H69 H75 H81 H87 H93 H99 H105 H111 H117 H123 H129 H135 H141 H147 H153 H13 H19 H25 H31 H37 H43 H49 H55 H61 H67 H73 H79 H85 H91 H97 H103 H109 H115 H121 H127 H133 H139 H145 H151 H157">
    <cfRule type="cellIs" dxfId="182" priority="191" stopIfTrue="1" operator="notBetween">
      <formula>0</formula>
      <formula>10</formula>
    </cfRule>
    <cfRule type="expression" dxfId="181" priority="192" stopIfTrue="1">
      <formula>$A$2+3&gt;ROW()</formula>
    </cfRule>
  </conditionalFormatting>
  <conditionalFormatting sqref="H4 H10 H16 H22 H28 H34 H40 H46 H52 H58 H64 H70 H76 H82 H88 H94 H100 H106 H112 H118 H124 H130 H136 H142 H148 H154">
    <cfRule type="cellIs" dxfId="180" priority="189" stopIfTrue="1" operator="notBetween">
      <formula>0</formula>
      <formula>10</formula>
    </cfRule>
    <cfRule type="expression" dxfId="179" priority="190" stopIfTrue="1">
      <formula>$A$2+3&gt;ROW()</formula>
    </cfRule>
  </conditionalFormatting>
  <conditionalFormatting sqref="H6 H12 H18 H24 H30 H36 H42 H48 H54 H60 H66 H72 H78 H84 H90 H96 H102 H108 H114 H120 H126 H132 H138 H144 H150 H156">
    <cfRule type="cellIs" dxfId="178" priority="185" stopIfTrue="1" operator="notBetween">
      <formula>0</formula>
      <formula>10</formula>
    </cfRule>
    <cfRule type="expression" dxfId="177" priority="186" stopIfTrue="1">
      <formula>$A$2+3&gt;ROW()</formula>
    </cfRule>
  </conditionalFormatting>
  <conditionalFormatting sqref="H8 H14 H20 H26 H32 H38 H44 H50 H56 H62 H68 H74 H80 H86 H92 H98 H104 H110 H116 H122 H128 H134 H140 H146 H152 H158">
    <cfRule type="cellIs" dxfId="176" priority="183" stopIfTrue="1" operator="notBetween">
      <formula>0</formula>
      <formula>10</formula>
    </cfRule>
    <cfRule type="expression" dxfId="175" priority="184" stopIfTrue="1">
      <formula>$A$2+3&gt;ROW()</formula>
    </cfRule>
  </conditionalFormatting>
  <conditionalFormatting sqref="E6">
    <cfRule type="expression" dxfId="174" priority="182" stopIfTrue="1">
      <formula>$A$2+3&gt;ROW()</formula>
    </cfRule>
  </conditionalFormatting>
  <conditionalFormatting sqref="E7">
    <cfRule type="expression" dxfId="173" priority="181" stopIfTrue="1">
      <formula>$A$2+3&gt;ROW()</formula>
    </cfRule>
  </conditionalFormatting>
  <conditionalFormatting sqref="E8">
    <cfRule type="expression" dxfId="172" priority="180" stopIfTrue="1">
      <formula>$A$2+3&gt;ROW()</formula>
    </cfRule>
  </conditionalFormatting>
  <conditionalFormatting sqref="E12">
    <cfRule type="expression" dxfId="171" priority="179" stopIfTrue="1">
      <formula>$A$2+3&gt;ROW()</formula>
    </cfRule>
  </conditionalFormatting>
  <conditionalFormatting sqref="E13">
    <cfRule type="expression" dxfId="170" priority="178" stopIfTrue="1">
      <formula>$A$2+3&gt;ROW()</formula>
    </cfRule>
  </conditionalFormatting>
  <conditionalFormatting sqref="E14">
    <cfRule type="expression" dxfId="169" priority="177" stopIfTrue="1">
      <formula>$A$2+3&gt;ROW()</formula>
    </cfRule>
  </conditionalFormatting>
  <conditionalFormatting sqref="E30">
    <cfRule type="expression" dxfId="168" priority="176" stopIfTrue="1">
      <formula>$A$2+3&gt;ROW()</formula>
    </cfRule>
  </conditionalFormatting>
  <conditionalFormatting sqref="E31">
    <cfRule type="expression" dxfId="167" priority="175" stopIfTrue="1">
      <formula>$A$2+3&gt;ROW()</formula>
    </cfRule>
  </conditionalFormatting>
  <conditionalFormatting sqref="E32">
    <cfRule type="expression" dxfId="166" priority="174" stopIfTrue="1">
      <formula>$A$2+3&gt;ROW()</formula>
    </cfRule>
  </conditionalFormatting>
  <conditionalFormatting sqref="E24">
    <cfRule type="expression" dxfId="165" priority="173" stopIfTrue="1">
      <formula>$A$2+3&gt;ROW()</formula>
    </cfRule>
  </conditionalFormatting>
  <conditionalFormatting sqref="E25">
    <cfRule type="expression" dxfId="164" priority="172" stopIfTrue="1">
      <formula>$A$2+3&gt;ROW()</formula>
    </cfRule>
  </conditionalFormatting>
  <conditionalFormatting sqref="E26">
    <cfRule type="expression" dxfId="163" priority="171" stopIfTrue="1">
      <formula>$A$2+3&gt;ROW()</formula>
    </cfRule>
  </conditionalFormatting>
  <conditionalFormatting sqref="E36">
    <cfRule type="expression" dxfId="162" priority="167" stopIfTrue="1">
      <formula>$A$2+3&gt;ROW()</formula>
    </cfRule>
  </conditionalFormatting>
  <conditionalFormatting sqref="E37">
    <cfRule type="expression" dxfId="161" priority="166" stopIfTrue="1">
      <formula>$A$2+3&gt;ROW()</formula>
    </cfRule>
  </conditionalFormatting>
  <conditionalFormatting sqref="E38">
    <cfRule type="expression" dxfId="160" priority="165" stopIfTrue="1">
      <formula>$A$2+3&gt;ROW()</formula>
    </cfRule>
  </conditionalFormatting>
  <conditionalFormatting sqref="E42">
    <cfRule type="expression" dxfId="159" priority="164" stopIfTrue="1">
      <formula>$A$2+3&gt;ROW()</formula>
    </cfRule>
  </conditionalFormatting>
  <conditionalFormatting sqref="E43">
    <cfRule type="expression" dxfId="158" priority="163" stopIfTrue="1">
      <formula>$A$2+3&gt;ROW()</formula>
    </cfRule>
  </conditionalFormatting>
  <conditionalFormatting sqref="E44">
    <cfRule type="expression" dxfId="157" priority="162" stopIfTrue="1">
      <formula>$A$2+3&gt;ROW()</formula>
    </cfRule>
  </conditionalFormatting>
  <conditionalFormatting sqref="E24">
    <cfRule type="expression" dxfId="156" priority="161" stopIfTrue="1">
      <formula>$A$2+3&gt;ROW()</formula>
    </cfRule>
  </conditionalFormatting>
  <conditionalFormatting sqref="E25">
    <cfRule type="expression" dxfId="155" priority="160" stopIfTrue="1">
      <formula>$A$2+3&gt;ROW()</formula>
    </cfRule>
  </conditionalFormatting>
  <conditionalFormatting sqref="E26">
    <cfRule type="expression" dxfId="154" priority="159" stopIfTrue="1">
      <formula>$A$2+3&gt;ROW()</formula>
    </cfRule>
  </conditionalFormatting>
  <conditionalFormatting sqref="E36">
    <cfRule type="expression" dxfId="153" priority="155" stopIfTrue="1">
      <formula>$A$2+3&gt;ROW()</formula>
    </cfRule>
  </conditionalFormatting>
  <conditionalFormatting sqref="E37">
    <cfRule type="expression" dxfId="152" priority="154" stopIfTrue="1">
      <formula>$A$2+3&gt;ROW()</formula>
    </cfRule>
  </conditionalFormatting>
  <conditionalFormatting sqref="E38">
    <cfRule type="expression" dxfId="151" priority="153" stopIfTrue="1">
      <formula>$A$2+3&gt;ROW()</formula>
    </cfRule>
  </conditionalFormatting>
  <conditionalFormatting sqref="E42">
    <cfRule type="expression" dxfId="150" priority="152" stopIfTrue="1">
      <formula>$A$2+3&gt;ROW()</formula>
    </cfRule>
  </conditionalFormatting>
  <conditionalFormatting sqref="E43">
    <cfRule type="expression" dxfId="149" priority="151" stopIfTrue="1">
      <formula>$A$2+3&gt;ROW()</formula>
    </cfRule>
  </conditionalFormatting>
  <conditionalFormatting sqref="E44">
    <cfRule type="expression" dxfId="148" priority="150" stopIfTrue="1">
      <formula>$A$2+3&gt;ROW()</formula>
    </cfRule>
  </conditionalFormatting>
  <conditionalFormatting sqref="E48">
    <cfRule type="expression" dxfId="147" priority="149" stopIfTrue="1">
      <formula>$A$2+3&gt;ROW()</formula>
    </cfRule>
  </conditionalFormatting>
  <conditionalFormatting sqref="E49">
    <cfRule type="expression" dxfId="146" priority="148" stopIfTrue="1">
      <formula>$A$2+3&gt;ROW()</formula>
    </cfRule>
  </conditionalFormatting>
  <conditionalFormatting sqref="E50">
    <cfRule type="expression" dxfId="145" priority="147" stopIfTrue="1">
      <formula>$A$2+3&gt;ROW()</formula>
    </cfRule>
  </conditionalFormatting>
  <conditionalFormatting sqref="E54">
    <cfRule type="expression" dxfId="144" priority="146" stopIfTrue="1">
      <formula>$A$2+3&gt;ROW()</formula>
    </cfRule>
  </conditionalFormatting>
  <conditionalFormatting sqref="E55">
    <cfRule type="expression" dxfId="143" priority="145" stopIfTrue="1">
      <formula>$A$2+3&gt;ROW()</formula>
    </cfRule>
  </conditionalFormatting>
  <conditionalFormatting sqref="E56">
    <cfRule type="expression" dxfId="142" priority="144" stopIfTrue="1">
      <formula>$A$2+3&gt;ROW()</formula>
    </cfRule>
  </conditionalFormatting>
  <conditionalFormatting sqref="E60">
    <cfRule type="expression" dxfId="141" priority="143" stopIfTrue="1">
      <formula>$A$2+3&gt;ROW()</formula>
    </cfRule>
  </conditionalFormatting>
  <conditionalFormatting sqref="E61">
    <cfRule type="expression" dxfId="140" priority="142" stopIfTrue="1">
      <formula>$A$2+3&gt;ROW()</formula>
    </cfRule>
  </conditionalFormatting>
  <conditionalFormatting sqref="E62">
    <cfRule type="expression" dxfId="139" priority="141" stopIfTrue="1">
      <formula>$A$2+3&gt;ROW()</formula>
    </cfRule>
  </conditionalFormatting>
  <conditionalFormatting sqref="E66">
    <cfRule type="expression" dxfId="138" priority="140" stopIfTrue="1">
      <formula>$A$2+3&gt;ROW()</formula>
    </cfRule>
  </conditionalFormatting>
  <conditionalFormatting sqref="E67">
    <cfRule type="expression" dxfId="137" priority="139" stopIfTrue="1">
      <formula>$A$2+3&gt;ROW()</formula>
    </cfRule>
  </conditionalFormatting>
  <conditionalFormatting sqref="E68">
    <cfRule type="expression" dxfId="136" priority="138" stopIfTrue="1">
      <formula>$A$2+3&gt;ROW()</formula>
    </cfRule>
  </conditionalFormatting>
  <conditionalFormatting sqref="E72">
    <cfRule type="expression" dxfId="135" priority="137" stopIfTrue="1">
      <formula>$A$2+3&gt;ROW()</formula>
    </cfRule>
  </conditionalFormatting>
  <conditionalFormatting sqref="E73">
    <cfRule type="expression" dxfId="134" priority="136" stopIfTrue="1">
      <formula>$A$2+3&gt;ROW()</formula>
    </cfRule>
  </conditionalFormatting>
  <conditionalFormatting sqref="E74">
    <cfRule type="expression" dxfId="133" priority="135" stopIfTrue="1">
      <formula>$A$2+3&gt;ROW()</formula>
    </cfRule>
  </conditionalFormatting>
  <conditionalFormatting sqref="E78">
    <cfRule type="expression" dxfId="132" priority="134" stopIfTrue="1">
      <formula>$A$2+3&gt;ROW()</formula>
    </cfRule>
  </conditionalFormatting>
  <conditionalFormatting sqref="E79">
    <cfRule type="expression" dxfId="131" priority="133" stopIfTrue="1">
      <formula>$A$2+3&gt;ROW()</formula>
    </cfRule>
  </conditionalFormatting>
  <conditionalFormatting sqref="E80">
    <cfRule type="expression" dxfId="130" priority="132" stopIfTrue="1">
      <formula>$A$2+3&gt;ROW()</formula>
    </cfRule>
  </conditionalFormatting>
  <conditionalFormatting sqref="E84">
    <cfRule type="expression" dxfId="129" priority="131" stopIfTrue="1">
      <formula>$A$2+3&gt;ROW()</formula>
    </cfRule>
  </conditionalFormatting>
  <conditionalFormatting sqref="E85">
    <cfRule type="expression" dxfId="128" priority="130" stopIfTrue="1">
      <formula>$A$2+3&gt;ROW()</formula>
    </cfRule>
  </conditionalFormatting>
  <conditionalFormatting sqref="E86">
    <cfRule type="expression" dxfId="127" priority="129" stopIfTrue="1">
      <formula>$A$2+3&gt;ROW()</formula>
    </cfRule>
  </conditionalFormatting>
  <conditionalFormatting sqref="E90">
    <cfRule type="expression" dxfId="126" priority="128" stopIfTrue="1">
      <formula>$A$2+3&gt;ROW()</formula>
    </cfRule>
  </conditionalFormatting>
  <conditionalFormatting sqref="E91">
    <cfRule type="expression" dxfId="125" priority="127" stopIfTrue="1">
      <formula>$A$2+3&gt;ROW()</formula>
    </cfRule>
  </conditionalFormatting>
  <conditionalFormatting sqref="E92">
    <cfRule type="expression" dxfId="124" priority="126" stopIfTrue="1">
      <formula>$A$2+3&gt;ROW()</formula>
    </cfRule>
  </conditionalFormatting>
  <conditionalFormatting sqref="E96">
    <cfRule type="expression" dxfId="123" priority="125" stopIfTrue="1">
      <formula>$A$2+3&gt;ROW()</formula>
    </cfRule>
  </conditionalFormatting>
  <conditionalFormatting sqref="E97">
    <cfRule type="expression" dxfId="122" priority="124" stopIfTrue="1">
      <formula>$A$2+3&gt;ROW()</formula>
    </cfRule>
  </conditionalFormatting>
  <conditionalFormatting sqref="E98">
    <cfRule type="expression" dxfId="121" priority="123" stopIfTrue="1">
      <formula>$A$2+3&gt;ROW()</formula>
    </cfRule>
  </conditionalFormatting>
  <conditionalFormatting sqref="E102">
    <cfRule type="expression" dxfId="120" priority="122" stopIfTrue="1">
      <formula>$A$2+3&gt;ROW()</formula>
    </cfRule>
  </conditionalFormatting>
  <conditionalFormatting sqref="E103">
    <cfRule type="expression" dxfId="119" priority="121" stopIfTrue="1">
      <formula>$A$2+3&gt;ROW()</formula>
    </cfRule>
  </conditionalFormatting>
  <conditionalFormatting sqref="E104">
    <cfRule type="expression" dxfId="118" priority="120" stopIfTrue="1">
      <formula>$A$2+3&gt;ROW()</formula>
    </cfRule>
  </conditionalFormatting>
  <conditionalFormatting sqref="E108">
    <cfRule type="expression" dxfId="117" priority="119" stopIfTrue="1">
      <formula>$A$2+3&gt;ROW()</formula>
    </cfRule>
  </conditionalFormatting>
  <conditionalFormatting sqref="E109">
    <cfRule type="expression" dxfId="116" priority="118" stopIfTrue="1">
      <formula>$A$2+3&gt;ROW()</formula>
    </cfRule>
  </conditionalFormatting>
  <conditionalFormatting sqref="E110">
    <cfRule type="expression" dxfId="115" priority="117" stopIfTrue="1">
      <formula>$A$2+3&gt;ROW()</formula>
    </cfRule>
  </conditionalFormatting>
  <conditionalFormatting sqref="E114">
    <cfRule type="expression" dxfId="114" priority="116" stopIfTrue="1">
      <formula>$A$2+3&gt;ROW()</formula>
    </cfRule>
  </conditionalFormatting>
  <conditionalFormatting sqref="E115">
    <cfRule type="expression" dxfId="113" priority="115" stopIfTrue="1">
      <formula>$A$2+3&gt;ROW()</formula>
    </cfRule>
  </conditionalFormatting>
  <conditionalFormatting sqref="E116">
    <cfRule type="expression" dxfId="112" priority="114" stopIfTrue="1">
      <formula>$A$2+3&gt;ROW()</formula>
    </cfRule>
  </conditionalFormatting>
  <conditionalFormatting sqref="E120">
    <cfRule type="expression" dxfId="111" priority="113" stopIfTrue="1">
      <formula>$A$2+3&gt;ROW()</formula>
    </cfRule>
  </conditionalFormatting>
  <conditionalFormatting sqref="E121">
    <cfRule type="expression" dxfId="110" priority="112" stopIfTrue="1">
      <formula>$A$2+3&gt;ROW()</formula>
    </cfRule>
  </conditionalFormatting>
  <conditionalFormatting sqref="E122">
    <cfRule type="expression" dxfId="109" priority="111" stopIfTrue="1">
      <formula>$A$2+3&gt;ROW()</formula>
    </cfRule>
  </conditionalFormatting>
  <conditionalFormatting sqref="E126">
    <cfRule type="expression" dxfId="108" priority="110" stopIfTrue="1">
      <formula>$A$2+3&gt;ROW()</formula>
    </cfRule>
  </conditionalFormatting>
  <conditionalFormatting sqref="E127">
    <cfRule type="expression" dxfId="107" priority="109" stopIfTrue="1">
      <formula>$A$2+3&gt;ROW()</formula>
    </cfRule>
  </conditionalFormatting>
  <conditionalFormatting sqref="E128">
    <cfRule type="expression" dxfId="106" priority="108" stopIfTrue="1">
      <formula>$A$2+3&gt;ROW()</formula>
    </cfRule>
  </conditionalFormatting>
  <conditionalFormatting sqref="E131">
    <cfRule type="expression" dxfId="105" priority="107" stopIfTrue="1">
      <formula>$A$2+3&gt;ROW()</formula>
    </cfRule>
  </conditionalFormatting>
  <conditionalFormatting sqref="E129">
    <cfRule type="expression" dxfId="104" priority="106" stopIfTrue="1">
      <formula>$A$2+3&gt;ROW()</formula>
    </cfRule>
  </conditionalFormatting>
  <conditionalFormatting sqref="E130">
    <cfRule type="expression" dxfId="103" priority="105" stopIfTrue="1">
      <formula>$A$2+3&gt;ROW()</formula>
    </cfRule>
  </conditionalFormatting>
  <conditionalFormatting sqref="E131">
    <cfRule type="expression" dxfId="102" priority="104" stopIfTrue="1">
      <formula>$A$2+3&gt;ROW()</formula>
    </cfRule>
  </conditionalFormatting>
  <conditionalFormatting sqref="E132">
    <cfRule type="expression" dxfId="101" priority="103" stopIfTrue="1">
      <formula>$A$2+3&gt;ROW()</formula>
    </cfRule>
  </conditionalFormatting>
  <conditionalFormatting sqref="E133">
    <cfRule type="expression" dxfId="100" priority="102" stopIfTrue="1">
      <formula>$A$2+3&gt;ROW()</formula>
    </cfRule>
  </conditionalFormatting>
  <conditionalFormatting sqref="E134">
    <cfRule type="expression" dxfId="99" priority="101" stopIfTrue="1">
      <formula>$A$2+3&gt;ROW()</formula>
    </cfRule>
  </conditionalFormatting>
  <conditionalFormatting sqref="E137">
    <cfRule type="expression" dxfId="98" priority="100" stopIfTrue="1">
      <formula>$A$2+3&gt;ROW()</formula>
    </cfRule>
  </conditionalFormatting>
  <conditionalFormatting sqref="E135">
    <cfRule type="expression" dxfId="97" priority="99" stopIfTrue="1">
      <formula>$A$2+3&gt;ROW()</formula>
    </cfRule>
  </conditionalFormatting>
  <conditionalFormatting sqref="E136">
    <cfRule type="expression" dxfId="96" priority="98" stopIfTrue="1">
      <formula>$A$2+3&gt;ROW()</formula>
    </cfRule>
  </conditionalFormatting>
  <conditionalFormatting sqref="E137">
    <cfRule type="expression" dxfId="95" priority="97" stopIfTrue="1">
      <formula>$A$2+3&gt;ROW()</formula>
    </cfRule>
  </conditionalFormatting>
  <conditionalFormatting sqref="E138">
    <cfRule type="expression" dxfId="94" priority="96" stopIfTrue="1">
      <formula>$A$2+3&gt;ROW()</formula>
    </cfRule>
  </conditionalFormatting>
  <conditionalFormatting sqref="E139">
    <cfRule type="expression" dxfId="93" priority="95" stopIfTrue="1">
      <formula>$A$2+3&gt;ROW()</formula>
    </cfRule>
  </conditionalFormatting>
  <conditionalFormatting sqref="E140">
    <cfRule type="expression" dxfId="92" priority="94" stopIfTrue="1">
      <formula>$A$2+3&gt;ROW()</formula>
    </cfRule>
  </conditionalFormatting>
  <conditionalFormatting sqref="E143">
    <cfRule type="expression" dxfId="91" priority="90" stopIfTrue="1">
      <formula>$A$2+3&gt;ROW()</formula>
    </cfRule>
    <cfRule type="expression" dxfId="90" priority="93" stopIfTrue="1">
      <formula>$A$2+3&gt;ROW()</formula>
    </cfRule>
  </conditionalFormatting>
  <conditionalFormatting sqref="E141">
    <cfRule type="expression" dxfId="89" priority="92" stopIfTrue="1">
      <formula>$A$2+3&gt;ROW()</formula>
    </cfRule>
  </conditionalFormatting>
  <conditionalFormatting sqref="E142">
    <cfRule type="expression" dxfId="88" priority="91" stopIfTrue="1">
      <formula>$A$2+3&gt;ROW()</formula>
    </cfRule>
  </conditionalFormatting>
  <conditionalFormatting sqref="E164">
    <cfRule type="expression" dxfId="87" priority="89" stopIfTrue="1">
      <formula>$A$2+3&gt;ROW()</formula>
    </cfRule>
  </conditionalFormatting>
  <conditionalFormatting sqref="E162">
    <cfRule type="expression" dxfId="86" priority="88" stopIfTrue="1">
      <formula>$A$2+3&gt;ROW()</formula>
    </cfRule>
  </conditionalFormatting>
  <conditionalFormatting sqref="E163">
    <cfRule type="expression" dxfId="85" priority="87" stopIfTrue="1">
      <formula>$A$2+3&gt;ROW()</formula>
    </cfRule>
  </conditionalFormatting>
  <conditionalFormatting sqref="E164">
    <cfRule type="expression" dxfId="84" priority="86" stopIfTrue="1">
      <formula>$A$2+3&gt;ROW()</formula>
    </cfRule>
  </conditionalFormatting>
  <conditionalFormatting sqref="E161">
    <cfRule type="expression" dxfId="83" priority="85" stopIfTrue="1">
      <formula>$A$2+3&gt;ROW()</formula>
    </cfRule>
  </conditionalFormatting>
  <conditionalFormatting sqref="E159">
    <cfRule type="expression" dxfId="82" priority="84" stopIfTrue="1">
      <formula>$A$2+3&gt;ROW()</formula>
    </cfRule>
  </conditionalFormatting>
  <conditionalFormatting sqref="E160">
    <cfRule type="expression" dxfId="81" priority="83" stopIfTrue="1">
      <formula>$A$2+3&gt;ROW()</formula>
    </cfRule>
  </conditionalFormatting>
  <conditionalFormatting sqref="E161">
    <cfRule type="expression" dxfId="80" priority="82" stopIfTrue="1">
      <formula>$A$2+3&gt;ROW()</formula>
    </cfRule>
  </conditionalFormatting>
  <conditionalFormatting sqref="E156">
    <cfRule type="expression" dxfId="79" priority="81" stopIfTrue="1">
      <formula>$A$2+3&gt;ROW()</formula>
    </cfRule>
  </conditionalFormatting>
  <conditionalFormatting sqref="E157">
    <cfRule type="expression" dxfId="78" priority="80" stopIfTrue="1">
      <formula>$A$2+3&gt;ROW()</formula>
    </cfRule>
  </conditionalFormatting>
  <conditionalFormatting sqref="E158">
    <cfRule type="expression" dxfId="77" priority="79" stopIfTrue="1">
      <formula>$A$2+3&gt;ROW()</formula>
    </cfRule>
  </conditionalFormatting>
  <conditionalFormatting sqref="E155">
    <cfRule type="expression" dxfId="76" priority="78" stopIfTrue="1">
      <formula>$A$2+3&gt;ROW()</formula>
    </cfRule>
  </conditionalFormatting>
  <conditionalFormatting sqref="E153">
    <cfRule type="expression" dxfId="75" priority="77" stopIfTrue="1">
      <formula>$A$2+3&gt;ROW()</formula>
    </cfRule>
  </conditionalFormatting>
  <conditionalFormatting sqref="E154">
    <cfRule type="expression" dxfId="74" priority="76" stopIfTrue="1">
      <formula>$A$2+3&gt;ROW()</formula>
    </cfRule>
  </conditionalFormatting>
  <conditionalFormatting sqref="E155">
    <cfRule type="expression" dxfId="73" priority="75" stopIfTrue="1">
      <formula>$A$2+3&gt;ROW()</formula>
    </cfRule>
  </conditionalFormatting>
  <conditionalFormatting sqref="E150">
    <cfRule type="expression" dxfId="72" priority="74" stopIfTrue="1">
      <formula>$A$2+3&gt;ROW()</formula>
    </cfRule>
  </conditionalFormatting>
  <conditionalFormatting sqref="E151">
    <cfRule type="expression" dxfId="71" priority="73" stopIfTrue="1">
      <formula>$A$2+3&gt;ROW()</formula>
    </cfRule>
  </conditionalFormatting>
  <conditionalFormatting sqref="E152">
    <cfRule type="expression" dxfId="70" priority="72" stopIfTrue="1">
      <formula>$A$2+3&gt;ROW()</formula>
    </cfRule>
  </conditionalFormatting>
  <conditionalFormatting sqref="E149">
    <cfRule type="expression" dxfId="69" priority="68" stopIfTrue="1">
      <formula>$A$2+3&gt;ROW()</formula>
    </cfRule>
    <cfRule type="expression" dxfId="68" priority="71" stopIfTrue="1">
      <formula>$A$2+3&gt;ROW()</formula>
    </cfRule>
  </conditionalFormatting>
  <conditionalFormatting sqref="E147">
    <cfRule type="expression" dxfId="67" priority="70" stopIfTrue="1">
      <formula>$A$2+3&gt;ROW()</formula>
    </cfRule>
  </conditionalFormatting>
  <conditionalFormatting sqref="E148">
    <cfRule type="expression" dxfId="66" priority="69" stopIfTrue="1">
      <formula>$A$2+3&gt;ROW()</formula>
    </cfRule>
  </conditionalFormatting>
  <conditionalFormatting sqref="E144">
    <cfRule type="expression" dxfId="65" priority="67" stopIfTrue="1">
      <formula>$A$2+3&gt;ROW()</formula>
    </cfRule>
  </conditionalFormatting>
  <conditionalFormatting sqref="E145">
    <cfRule type="expression" dxfId="64" priority="66" stopIfTrue="1">
      <formula>$A$2+3&gt;ROW()</formula>
    </cfRule>
  </conditionalFormatting>
  <conditionalFormatting sqref="E146">
    <cfRule type="expression" dxfId="63" priority="65" stopIfTrue="1">
      <formula>$A$2+3&gt;ROW()</formula>
    </cfRule>
  </conditionalFormatting>
  <conditionalFormatting sqref="E143">
    <cfRule type="expression" dxfId="62" priority="64" stopIfTrue="1">
      <formula>$A$2+3&gt;ROW()</formula>
    </cfRule>
  </conditionalFormatting>
  <conditionalFormatting sqref="E141">
    <cfRule type="expression" dxfId="61" priority="63" stopIfTrue="1">
      <formula>$A$2+3&gt;ROW()</formula>
    </cfRule>
  </conditionalFormatting>
  <conditionalFormatting sqref="E142">
    <cfRule type="expression" dxfId="60" priority="62" stopIfTrue="1">
      <formula>$A$2+3&gt;ROW()</formula>
    </cfRule>
  </conditionalFormatting>
  <conditionalFormatting sqref="E143">
    <cfRule type="expression" dxfId="59" priority="61" stopIfTrue="1">
      <formula>$A$2+3&gt;ROW()</formula>
    </cfRule>
  </conditionalFormatting>
  <conditionalFormatting sqref="B1">
    <cfRule type="cellIs" dxfId="58" priority="59" operator="greaterThanOrEqual">
      <formula>53</formula>
    </cfRule>
  </conditionalFormatting>
  <conditionalFormatting sqref="P6:P8">
    <cfRule type="expression" dxfId="57" priority="58" stopIfTrue="1">
      <formula>$A$2+3&gt;ROW()</formula>
    </cfRule>
  </conditionalFormatting>
  <conditionalFormatting sqref="P12:P14">
    <cfRule type="expression" dxfId="56" priority="57" stopIfTrue="1">
      <formula>$A$2+3&gt;ROW()</formula>
    </cfRule>
  </conditionalFormatting>
  <conditionalFormatting sqref="P18:P20">
    <cfRule type="expression" dxfId="55" priority="56" stopIfTrue="1">
      <formula>$A$2+3&gt;ROW()</formula>
    </cfRule>
  </conditionalFormatting>
  <conditionalFormatting sqref="P24:P26">
    <cfRule type="expression" dxfId="54" priority="55" stopIfTrue="1">
      <formula>$A$2+3&gt;ROW()</formula>
    </cfRule>
  </conditionalFormatting>
  <conditionalFormatting sqref="P30:P32">
    <cfRule type="expression" dxfId="53" priority="54" stopIfTrue="1">
      <formula>$A$2+3&gt;ROW()</formula>
    </cfRule>
  </conditionalFormatting>
  <conditionalFormatting sqref="P36:P38">
    <cfRule type="expression" dxfId="52" priority="53" stopIfTrue="1">
      <formula>$A$2+3&gt;ROW()</formula>
    </cfRule>
  </conditionalFormatting>
  <conditionalFormatting sqref="P42:P44">
    <cfRule type="expression" dxfId="51" priority="52" stopIfTrue="1">
      <formula>$A$2+3&gt;ROW()</formula>
    </cfRule>
  </conditionalFormatting>
  <conditionalFormatting sqref="P48:P50">
    <cfRule type="expression" dxfId="50" priority="51" stopIfTrue="1">
      <formula>$A$2+3&gt;ROW()</formula>
    </cfRule>
  </conditionalFormatting>
  <conditionalFormatting sqref="P54:P56">
    <cfRule type="expression" dxfId="49" priority="50" stopIfTrue="1">
      <formula>$A$2+3&gt;ROW()</formula>
    </cfRule>
  </conditionalFormatting>
  <conditionalFormatting sqref="P60:P62">
    <cfRule type="expression" dxfId="48" priority="49" stopIfTrue="1">
      <formula>$A$2+3&gt;ROW()</formula>
    </cfRule>
  </conditionalFormatting>
  <conditionalFormatting sqref="P66:P68">
    <cfRule type="expression" dxfId="47" priority="48" stopIfTrue="1">
      <formula>$A$2+3&gt;ROW()</formula>
    </cfRule>
  </conditionalFormatting>
  <conditionalFormatting sqref="P72:P74">
    <cfRule type="expression" dxfId="46" priority="47" stopIfTrue="1">
      <formula>$A$2+3&gt;ROW()</formula>
    </cfRule>
  </conditionalFormatting>
  <conditionalFormatting sqref="P6:P8">
    <cfRule type="expression" dxfId="45" priority="46" stopIfTrue="1">
      <formula>$A$2+3&gt;ROW()</formula>
    </cfRule>
  </conditionalFormatting>
  <conditionalFormatting sqref="P12:P14">
    <cfRule type="expression" dxfId="44" priority="45" stopIfTrue="1">
      <formula>$A$2+3&gt;ROW()</formula>
    </cfRule>
  </conditionalFormatting>
  <conditionalFormatting sqref="P18:P20">
    <cfRule type="expression" dxfId="43" priority="44" stopIfTrue="1">
      <formula>$A$2+3&gt;ROW()</formula>
    </cfRule>
  </conditionalFormatting>
  <conditionalFormatting sqref="P24:P26">
    <cfRule type="expression" dxfId="42" priority="43" stopIfTrue="1">
      <formula>$A$2+3&gt;ROW()</formula>
    </cfRule>
  </conditionalFormatting>
  <conditionalFormatting sqref="P30:P32">
    <cfRule type="expression" dxfId="41" priority="42" stopIfTrue="1">
      <formula>$A$2+3&gt;ROW()</formula>
    </cfRule>
  </conditionalFormatting>
  <conditionalFormatting sqref="P36:P38">
    <cfRule type="expression" dxfId="40" priority="41" stopIfTrue="1">
      <formula>$A$2+3&gt;ROW()</formula>
    </cfRule>
  </conditionalFormatting>
  <conditionalFormatting sqref="P42:P44">
    <cfRule type="expression" dxfId="39" priority="40" stopIfTrue="1">
      <formula>$A$2+3&gt;ROW()</formula>
    </cfRule>
  </conditionalFormatting>
  <conditionalFormatting sqref="P48:P50">
    <cfRule type="expression" dxfId="38" priority="39" stopIfTrue="1">
      <formula>$A$2+3&gt;ROW()</formula>
    </cfRule>
  </conditionalFormatting>
  <conditionalFormatting sqref="P54:P56">
    <cfRule type="expression" dxfId="37" priority="38" stopIfTrue="1">
      <formula>$A$2+3&gt;ROW()</formula>
    </cfRule>
  </conditionalFormatting>
  <conditionalFormatting sqref="P60:P62">
    <cfRule type="expression" dxfId="36" priority="37" stopIfTrue="1">
      <formula>$A$2+3&gt;ROW()</formula>
    </cfRule>
  </conditionalFormatting>
  <conditionalFormatting sqref="P66:P68">
    <cfRule type="expression" dxfId="35" priority="36" stopIfTrue="1">
      <formula>$A$2+3&gt;ROW()</formula>
    </cfRule>
  </conditionalFormatting>
  <conditionalFormatting sqref="P72:P74">
    <cfRule type="expression" dxfId="34" priority="35" stopIfTrue="1">
      <formula>$A$2+3&gt;ROW()</formula>
    </cfRule>
  </conditionalFormatting>
  <conditionalFormatting sqref="P42:P44">
    <cfRule type="expression" dxfId="33" priority="34" stopIfTrue="1">
      <formula>$A$2+3&gt;ROW()</formula>
    </cfRule>
  </conditionalFormatting>
  <conditionalFormatting sqref="P48:P50">
    <cfRule type="expression" dxfId="32" priority="33" stopIfTrue="1">
      <formula>$A$2+3&gt;ROW()</formula>
    </cfRule>
  </conditionalFormatting>
  <conditionalFormatting sqref="P54:P56">
    <cfRule type="expression" dxfId="31" priority="32" stopIfTrue="1">
      <formula>$A$2+3&gt;ROW()</formula>
    </cfRule>
  </conditionalFormatting>
  <conditionalFormatting sqref="P60:P62">
    <cfRule type="expression" dxfId="30" priority="31" stopIfTrue="1">
      <formula>$A$2+3&gt;ROW()</formula>
    </cfRule>
  </conditionalFormatting>
  <conditionalFormatting sqref="P66:P68">
    <cfRule type="expression" dxfId="29" priority="30" stopIfTrue="1">
      <formula>$A$2+3&gt;ROW()</formula>
    </cfRule>
  </conditionalFormatting>
  <conditionalFormatting sqref="P72:P74">
    <cfRule type="expression" dxfId="28" priority="29" stopIfTrue="1">
      <formula>$A$2+3&gt;ROW()</formula>
    </cfRule>
  </conditionalFormatting>
  <conditionalFormatting sqref="P78:P80">
    <cfRule type="expression" dxfId="27" priority="28" stopIfTrue="1">
      <formula>$A$2+3&gt;ROW()</formula>
    </cfRule>
  </conditionalFormatting>
  <conditionalFormatting sqref="P84:P86">
    <cfRule type="expression" dxfId="26" priority="27" stopIfTrue="1">
      <formula>$A$2+3&gt;ROW()</formula>
    </cfRule>
  </conditionalFormatting>
  <conditionalFormatting sqref="P90:P92">
    <cfRule type="expression" dxfId="25" priority="26" stopIfTrue="1">
      <formula>$A$2+3&gt;ROW()</formula>
    </cfRule>
  </conditionalFormatting>
  <conditionalFormatting sqref="P96:P98">
    <cfRule type="expression" dxfId="24" priority="25" stopIfTrue="1">
      <formula>$A$2+3&gt;ROW()</formula>
    </cfRule>
  </conditionalFormatting>
  <conditionalFormatting sqref="P102:P104">
    <cfRule type="expression" dxfId="23" priority="24" stopIfTrue="1">
      <formula>$A$2+3&gt;ROW()</formula>
    </cfRule>
  </conditionalFormatting>
  <conditionalFormatting sqref="P108:P110">
    <cfRule type="expression" dxfId="22" priority="23" stopIfTrue="1">
      <formula>$A$2+3&gt;ROW()</formula>
    </cfRule>
  </conditionalFormatting>
  <conditionalFormatting sqref="P78:P80">
    <cfRule type="expression" dxfId="21" priority="22" stopIfTrue="1">
      <formula>$A$2+3&gt;ROW()</formula>
    </cfRule>
  </conditionalFormatting>
  <conditionalFormatting sqref="P84:P86">
    <cfRule type="expression" dxfId="20" priority="21" stopIfTrue="1">
      <formula>$A$2+3&gt;ROW()</formula>
    </cfRule>
  </conditionalFormatting>
  <conditionalFormatting sqref="P90:P92">
    <cfRule type="expression" dxfId="19" priority="20" stopIfTrue="1">
      <formula>$A$2+3&gt;ROW()</formula>
    </cfRule>
  </conditionalFormatting>
  <conditionalFormatting sqref="P96:P98">
    <cfRule type="expression" dxfId="18" priority="19" stopIfTrue="1">
      <formula>$A$2+3&gt;ROW()</formula>
    </cfRule>
  </conditionalFormatting>
  <conditionalFormatting sqref="P102:P104">
    <cfRule type="expression" dxfId="17" priority="18" stopIfTrue="1">
      <formula>$A$2+3&gt;ROW()</formula>
    </cfRule>
  </conditionalFormatting>
  <conditionalFormatting sqref="P108:P110">
    <cfRule type="expression" dxfId="16" priority="17" stopIfTrue="1">
      <formula>$A$2+3&gt;ROW()</formula>
    </cfRule>
  </conditionalFormatting>
  <conditionalFormatting sqref="P114:P116">
    <cfRule type="expression" dxfId="15" priority="16" stopIfTrue="1">
      <formula>$A$2+3&gt;ROW()</formula>
    </cfRule>
  </conditionalFormatting>
  <conditionalFormatting sqref="P120:P122">
    <cfRule type="expression" dxfId="14" priority="15" stopIfTrue="1">
      <formula>$A$2+3&gt;ROW()</formula>
    </cfRule>
  </conditionalFormatting>
  <conditionalFormatting sqref="P114:P116">
    <cfRule type="expression" dxfId="13" priority="14" stopIfTrue="1">
      <formula>$A$2+3&gt;ROW()</formula>
    </cfRule>
  </conditionalFormatting>
  <conditionalFormatting sqref="P120:P122">
    <cfRule type="expression" dxfId="12" priority="13" stopIfTrue="1">
      <formula>$A$2+3&gt;ROW()</formula>
    </cfRule>
  </conditionalFormatting>
  <conditionalFormatting sqref="P126:P128">
    <cfRule type="expression" dxfId="11" priority="12" stopIfTrue="1">
      <formula>$A$2+3&gt;ROW()</formula>
    </cfRule>
  </conditionalFormatting>
  <conditionalFormatting sqref="P132:P134">
    <cfRule type="expression" dxfId="10" priority="11" stopIfTrue="1">
      <formula>$A$2+3&gt;ROW()</formula>
    </cfRule>
  </conditionalFormatting>
  <conditionalFormatting sqref="P126:P128">
    <cfRule type="expression" dxfId="9" priority="10" stopIfTrue="1">
      <formula>$A$2+3&gt;ROW()</formula>
    </cfRule>
  </conditionalFormatting>
  <conditionalFormatting sqref="P132:P134">
    <cfRule type="expression" dxfId="8" priority="9" stopIfTrue="1">
      <formula>$A$2+3&gt;ROW()</formula>
    </cfRule>
  </conditionalFormatting>
  <conditionalFormatting sqref="P138:P140">
    <cfRule type="expression" dxfId="7" priority="8" stopIfTrue="1">
      <formula>$A$2+3&gt;ROW()</formula>
    </cfRule>
  </conditionalFormatting>
  <conditionalFormatting sqref="P144:P146">
    <cfRule type="expression" dxfId="6" priority="7" stopIfTrue="1">
      <formula>$A$2+3&gt;ROW()</formula>
    </cfRule>
  </conditionalFormatting>
  <conditionalFormatting sqref="P138:P140">
    <cfRule type="expression" dxfId="5" priority="6" stopIfTrue="1">
      <formula>$A$2+3&gt;ROW()</formula>
    </cfRule>
  </conditionalFormatting>
  <conditionalFormatting sqref="P144:P146">
    <cfRule type="expression" dxfId="4" priority="5" stopIfTrue="1">
      <formula>$A$2+3&gt;ROW()</formula>
    </cfRule>
  </conditionalFormatting>
  <conditionalFormatting sqref="P150:P152">
    <cfRule type="expression" dxfId="3" priority="4" stopIfTrue="1">
      <formula>$A$2+3&gt;ROW()</formula>
    </cfRule>
  </conditionalFormatting>
  <conditionalFormatting sqref="P156:P158">
    <cfRule type="expression" dxfId="2" priority="3" stopIfTrue="1">
      <formula>$A$2+3&gt;ROW()</formula>
    </cfRule>
  </conditionalFormatting>
  <conditionalFormatting sqref="P150:P152">
    <cfRule type="expression" dxfId="1" priority="2" stopIfTrue="1">
      <formula>$A$2+3&gt;ROW()</formula>
    </cfRule>
  </conditionalFormatting>
  <conditionalFormatting sqref="P156:P158">
    <cfRule type="expression" dxfId="0" priority="1" stopIfTrue="1">
      <formula>$A$2+3&gt;ROW()</formula>
    </cfRule>
  </conditionalFormatting>
  <pageMargins left="0" right="0" top="0" bottom="0" header="0" footer="0"/>
  <pageSetup paperSize="9" orientation="landscape" r:id="rId1"/>
  <headerFooter alignWithMargins="0"/>
  <cellWatches>
    <cellWatch r="C3"/>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South Hell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c:creator>
  <cp:lastModifiedBy>Kewin Warzecha</cp:lastModifiedBy>
  <cp:lastPrinted>2015-01-21T15:40:47Z</cp:lastPrinted>
  <dcterms:created xsi:type="dcterms:W3CDTF">2009-04-04T14:47:47Z</dcterms:created>
  <dcterms:modified xsi:type="dcterms:W3CDTF">2016-06-06T20:38:57Z</dcterms:modified>
</cp:coreProperties>
</file>